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YENNY\Documents\ANM\ANM 2025\SGA\Matriz A&amp;A\2025\2025\"/>
    </mc:Choice>
  </mc:AlternateContent>
  <xr:revisionPtr revIDLastSave="0" documentId="13_ncr:1_{B2F22CB1-1834-4D94-BE26-41D9FEF5858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STRUCCIONES" sheetId="6" r:id="rId1"/>
    <sheet name="CONSECUTIVO VALORACIONES" sheetId="8" r:id="rId2"/>
    <sheet name="A&amp;I" sheetId="2" r:id="rId3"/>
    <sheet name="TD-A&amp;I " sheetId="9" state="hidden" r:id="rId4"/>
    <sheet name="LISTAS" sheetId="1" state="hidden" r:id="rId5"/>
  </sheets>
  <externalReferences>
    <externalReference r:id="rId6"/>
    <externalReference r:id="rId7"/>
  </externalReferences>
  <definedNames>
    <definedName name="_xlnm._FilterDatabase" localSheetId="2" hidden="1">'A&amp;I'!$A$1:$Y$92</definedName>
    <definedName name="Administrativas">LISTAS!$G$5:$G$15</definedName>
    <definedName name="_xlnm.Print_Area" localSheetId="2">'A&amp;I'!$A$1:$Y$94</definedName>
    <definedName name="CARGOS">[1]ROL!$B$2:$G42</definedName>
    <definedName name="MATRIZ1">[2]LISTAS!$B$2:$B$12</definedName>
    <definedName name="MATRIZ2">[2]LISTAS!$R$2:$S$4</definedName>
    <definedName name="MATRIZ3">[2]LISTAS!$T$2:$U$4</definedName>
    <definedName name="MATRIZ4">[2]LISTAS!$AB$2:$AC$13</definedName>
    <definedName name="No_determinado">#REF!</definedName>
  </definedNames>
  <calcPr calcId="191029"/>
  <pivotCaches>
    <pivotCache cacheId="3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2" i="2" l="1"/>
  <c r="U62" i="2"/>
  <c r="W62" i="2"/>
  <c r="T11" i="2"/>
  <c r="W86" i="2"/>
  <c r="T86" i="2"/>
  <c r="U86" i="2" s="1"/>
  <c r="W85" i="2"/>
  <c r="T85" i="2"/>
  <c r="U85" i="2" s="1"/>
  <c r="W34" i="2"/>
  <c r="T34" i="2"/>
  <c r="U34" i="2" s="1"/>
  <c r="W33" i="2"/>
  <c r="T33" i="2"/>
  <c r="U33" i="2" s="1"/>
  <c r="T92" i="2"/>
  <c r="U92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7" i="2"/>
  <c r="W88" i="2"/>
  <c r="W89" i="2"/>
  <c r="W90" i="2"/>
  <c r="W91" i="2"/>
  <c r="W92" i="2"/>
  <c r="T90" i="2"/>
  <c r="U90" i="2" s="1"/>
  <c r="T89" i="2"/>
  <c r="U89" i="2" s="1"/>
  <c r="T38" i="2"/>
  <c r="U38" i="2" s="1"/>
  <c r="T37" i="2"/>
  <c r="U37" i="2" s="1"/>
  <c r="T32" i="2"/>
  <c r="U32" i="2" s="1"/>
  <c r="T31" i="2"/>
  <c r="U31" i="2" s="1"/>
  <c r="T87" i="2"/>
  <c r="U87" i="2" s="1"/>
  <c r="T64" i="2"/>
  <c r="U64" i="2" s="1"/>
  <c r="T63" i="2"/>
  <c r="U63" i="2" s="1"/>
  <c r="T82" i="2"/>
  <c r="U82" i="2" s="1"/>
  <c r="T79" i="2"/>
  <c r="U79" i="2" s="1"/>
  <c r="T77" i="2"/>
  <c r="U77" i="2" s="1"/>
  <c r="T75" i="2"/>
  <c r="U75" i="2" s="1"/>
  <c r="T74" i="2"/>
  <c r="U74" i="2" s="1"/>
  <c r="T72" i="2"/>
  <c r="U72" i="2" s="1"/>
  <c r="T71" i="2"/>
  <c r="U71" i="2" s="1"/>
  <c r="T68" i="2"/>
  <c r="U68" i="2" s="1"/>
  <c r="T69" i="2"/>
  <c r="U69" i="2" s="1"/>
  <c r="T66" i="2"/>
  <c r="U66" i="2" s="1"/>
  <c r="T60" i="2"/>
  <c r="U60" i="2" s="1"/>
  <c r="T61" i="2"/>
  <c r="U61" i="2" s="1"/>
  <c r="T57" i="2"/>
  <c r="U57" i="2" s="1"/>
  <c r="T58" i="2"/>
  <c r="U58" i="2" s="1"/>
  <c r="T55" i="2"/>
  <c r="U55" i="2" s="1"/>
  <c r="T53" i="2"/>
  <c r="U53" i="2" s="1"/>
  <c r="T49" i="2"/>
  <c r="U49" i="2" s="1"/>
  <c r="T48" i="2"/>
  <c r="U48" i="2" s="1"/>
  <c r="T46" i="2"/>
  <c r="U46" i="2" s="1"/>
  <c r="T44" i="2"/>
  <c r="U44" i="2" s="1"/>
  <c r="T42" i="2"/>
  <c r="U42" i="2" s="1"/>
  <c r="T41" i="2"/>
  <c r="U41" i="2" s="1"/>
  <c r="T40" i="2"/>
  <c r="U40" i="2" s="1"/>
  <c r="T39" i="2"/>
  <c r="U39" i="2" s="1"/>
  <c r="T29" i="2"/>
  <c r="U29" i="2" s="1"/>
  <c r="T27" i="2"/>
  <c r="U27" i="2" s="1"/>
  <c r="T24" i="2"/>
  <c r="U24" i="2" s="1"/>
  <c r="T25" i="2"/>
  <c r="U25" i="2" s="1"/>
  <c r="T23" i="2"/>
  <c r="U23" i="2" s="1"/>
  <c r="T30" i="2"/>
  <c r="U30" i="2" s="1"/>
  <c r="T9" i="2"/>
  <c r="U9" i="2" s="1"/>
  <c r="T10" i="2"/>
  <c r="U10" i="2" s="1"/>
  <c r="U11" i="2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8" i="2"/>
  <c r="U8" i="2" s="1"/>
  <c r="T21" i="2"/>
  <c r="U21" i="2" s="1"/>
  <c r="T22" i="2"/>
  <c r="U22" i="2" s="1"/>
  <c r="T26" i="2"/>
  <c r="U26" i="2" s="1"/>
  <c r="T28" i="2"/>
  <c r="U28" i="2" s="1"/>
  <c r="T35" i="2"/>
  <c r="U35" i="2" s="1"/>
  <c r="T36" i="2"/>
  <c r="U36" i="2" s="1"/>
  <c r="T43" i="2"/>
  <c r="U43" i="2" s="1"/>
  <c r="T45" i="2"/>
  <c r="U45" i="2" s="1"/>
  <c r="T47" i="2"/>
  <c r="U47" i="2" s="1"/>
  <c r="T50" i="2"/>
  <c r="U50" i="2" s="1"/>
  <c r="T51" i="2"/>
  <c r="U51" i="2" s="1"/>
  <c r="T52" i="2"/>
  <c r="U52" i="2" s="1"/>
  <c r="T54" i="2"/>
  <c r="U54" i="2" s="1"/>
  <c r="T56" i="2"/>
  <c r="U56" i="2" s="1"/>
  <c r="T59" i="2"/>
  <c r="U59" i="2" s="1"/>
  <c r="T65" i="2"/>
  <c r="U65" i="2" s="1"/>
  <c r="T67" i="2"/>
  <c r="U67" i="2" s="1"/>
  <c r="T70" i="2"/>
  <c r="U70" i="2" s="1"/>
  <c r="T73" i="2"/>
  <c r="U73" i="2" s="1"/>
  <c r="T76" i="2"/>
  <c r="U76" i="2" s="1"/>
  <c r="T78" i="2"/>
  <c r="U78" i="2" s="1"/>
  <c r="T80" i="2"/>
  <c r="U80" i="2" s="1"/>
  <c r="T81" i="2"/>
  <c r="U81" i="2" s="1"/>
  <c r="T83" i="2"/>
  <c r="U83" i="2" s="1"/>
  <c r="T84" i="2"/>
  <c r="U84" i="2" s="1"/>
  <c r="T88" i="2"/>
  <c r="U88" i="2" s="1"/>
  <c r="T91" i="2"/>
  <c r="U91" i="2" s="1"/>
</calcChain>
</file>

<file path=xl/sharedStrings.xml><?xml version="1.0" encoding="utf-8"?>
<sst xmlns="http://schemas.openxmlformats.org/spreadsheetml/2006/main" count="1645" uniqueCount="411">
  <si>
    <t>Actividades</t>
  </si>
  <si>
    <t>Condiciones de operación</t>
  </si>
  <si>
    <t>Generación_de_Emisiones</t>
  </si>
  <si>
    <t>Generación_de_vertimientos</t>
  </si>
  <si>
    <t>Consumo_del_recurso_hídrico</t>
  </si>
  <si>
    <t>Ocupación_del_suelo</t>
  </si>
  <si>
    <t>Generación_de_derrames</t>
  </si>
  <si>
    <t>Generación_de_residuos</t>
  </si>
  <si>
    <t>Consumo_de_materias_primas_e_insumos</t>
  </si>
  <si>
    <t>Generación_de_empleo</t>
  </si>
  <si>
    <t>Uso_de_publicidad</t>
  </si>
  <si>
    <t>Consumo_de_energía_eléctrica</t>
  </si>
  <si>
    <t>Tipo de impacto</t>
  </si>
  <si>
    <t>Componente Ambiental</t>
  </si>
  <si>
    <t>Probabilidad</t>
  </si>
  <si>
    <t>Valor probabilidad</t>
  </si>
  <si>
    <t>Alcance</t>
  </si>
  <si>
    <t>Valor alcance</t>
  </si>
  <si>
    <t xml:space="preserve">Duracion </t>
  </si>
  <si>
    <t>Valor Duracion</t>
  </si>
  <si>
    <t>Recuperabilidad</t>
  </si>
  <si>
    <t>Severidad</t>
  </si>
  <si>
    <t>Valor Severidad</t>
  </si>
  <si>
    <t>Normatividad</t>
  </si>
  <si>
    <t>Valor Normatividad</t>
  </si>
  <si>
    <t>Significancia</t>
  </si>
  <si>
    <t>Normal</t>
  </si>
  <si>
    <t>Contaminación por emisión de contaminantes criterio</t>
  </si>
  <si>
    <t>Contaminación por descarga por aguas residuales domésticas</t>
  </si>
  <si>
    <t>Agotamiento del recurso hídrico</t>
  </si>
  <si>
    <t>Afectación por disminución del recurso</t>
  </si>
  <si>
    <t>Contaminación del suelo</t>
  </si>
  <si>
    <t>Contaminación por generación de residuos orgánicos</t>
  </si>
  <si>
    <t>Agotamiento General de los recursos naturales</t>
  </si>
  <si>
    <t>Desarrollo del recurso humano</t>
  </si>
  <si>
    <t>Contaminación visual</t>
  </si>
  <si>
    <t>Presión sobre el recurso energético eléctrico</t>
  </si>
  <si>
    <t>Negativo</t>
  </si>
  <si>
    <t>Atmosférico - aire</t>
  </si>
  <si>
    <t>Improbable</t>
  </si>
  <si>
    <t xml:space="preserve">Puntual </t>
  </si>
  <si>
    <t>Breve</t>
  </si>
  <si>
    <t>Reversible</t>
  </si>
  <si>
    <t>Cambio pequeño</t>
  </si>
  <si>
    <t>No tiene normatividad relacionada.</t>
  </si>
  <si>
    <t>No Significativo</t>
  </si>
  <si>
    <t>Anormal</t>
  </si>
  <si>
    <t>Contaminación por emisión de gases de efecto invernadero (GEI)</t>
  </si>
  <si>
    <t>Contaminación por descarga por aguas residuales NO domésticas</t>
  </si>
  <si>
    <t>Aprovechamiento del recurso hídrico</t>
  </si>
  <si>
    <t>Contaminación por generación de residuos peligrosos</t>
  </si>
  <si>
    <t>Positivo</t>
  </si>
  <si>
    <t>Hidrológico - agua</t>
  </si>
  <si>
    <t>Probable</t>
  </si>
  <si>
    <t xml:space="preserve">Loocal </t>
  </si>
  <si>
    <t>Temporal</t>
  </si>
  <si>
    <t>Recuperable</t>
  </si>
  <si>
    <t>Cambio moderado</t>
  </si>
  <si>
    <t>Tiene normatividad relacionada.</t>
  </si>
  <si>
    <t>Significativo</t>
  </si>
  <si>
    <t>Situación de emergencia</t>
  </si>
  <si>
    <t>Contaminación por emisión de sustancias tóxicas</t>
  </si>
  <si>
    <t>Contaminación por generación de residuos de escombro</t>
  </si>
  <si>
    <t>Geológico - suelo</t>
  </si>
  <si>
    <t>Certero</t>
  </si>
  <si>
    <t>Regional</t>
  </si>
  <si>
    <t>Permanente</t>
  </si>
  <si>
    <t>Irrecuperable/irreversible</t>
  </si>
  <si>
    <t>Cambio drástico</t>
  </si>
  <si>
    <t>Contaminación por emisión de sustancias molestas (olores)</t>
  </si>
  <si>
    <t>Contaminación por generación de residuos aprovechables</t>
  </si>
  <si>
    <t>Biológico - biodiversidad</t>
  </si>
  <si>
    <t>Contaminación por emisión de ruido</t>
  </si>
  <si>
    <t>Contaminación por generación de residuos No aprovechables</t>
  </si>
  <si>
    <t>Sociocultural - social</t>
  </si>
  <si>
    <t>Aprovechamiento de residuos aprovechables</t>
  </si>
  <si>
    <t>Paisajístico</t>
  </si>
  <si>
    <t>Energético</t>
  </si>
  <si>
    <t>FORMATO</t>
  </si>
  <si>
    <t>MATRIZ ASPECTOS E IMPACTOS AMBIENTALES</t>
  </si>
  <si>
    <t>EJECUCIÓN DE LA VALORACIÓN</t>
  </si>
  <si>
    <t>No</t>
  </si>
  <si>
    <t>FECHA</t>
  </si>
  <si>
    <t>OBSERVACIONES</t>
  </si>
  <si>
    <t>Valoración y control del aspecto e impacto ambiental 2019-2020</t>
  </si>
  <si>
    <t>Valoración y control del aspecto e impacto ambiental 2020 extraordinaria</t>
  </si>
  <si>
    <t>Valoración y control del aspecto e impacto ambiental 2021</t>
  </si>
  <si>
    <t>Valoración y significancia de los aspectos e impactos ambientales 2022</t>
  </si>
  <si>
    <t>Actualización de la valoración y control del aspecto e impacto ambiental 2023</t>
  </si>
  <si>
    <t>Valoración de los aspectos e impactos ambientales  2024</t>
  </si>
  <si>
    <t>REALIZA LA VALORACIÓN</t>
  </si>
  <si>
    <t xml:space="preserve">REVISA LA VALORACIÓN </t>
  </si>
  <si>
    <t>INSTRUCCIONES</t>
  </si>
  <si>
    <t>El documento está compuesto por tres hojas de la siguiente manera:</t>
  </si>
  <si>
    <t>CONSECUTIVO VALORACIONES</t>
  </si>
  <si>
    <t>HOJA A&amp;I</t>
  </si>
  <si>
    <t>Sección control operacional:</t>
  </si>
  <si>
    <t>HOJA TD-A&amp;I</t>
  </si>
  <si>
    <t>En esta hoja se podrán generar informes sobre los aspectos e impactos ambientales bajo el modelo por procesos de la Entidad con la herramienta de tablas dinámicas de Microsoft Excel.</t>
  </si>
  <si>
    <t>La hoja tiene predeterminados filtros y demás información que facilita la generación de reportes, no obstante, cada usuario de acuerdo a su necesidad podrá modificar la información para la lectura que requiera.</t>
  </si>
  <si>
    <t xml:space="preserve">Fecha de valoración: </t>
  </si>
  <si>
    <t>Identificación del aspecto e impacto ambiental</t>
  </si>
  <si>
    <t>Grupo de  interés</t>
  </si>
  <si>
    <t>Valoración de impactos ambientales</t>
  </si>
  <si>
    <t>Significancia del Impacto</t>
  </si>
  <si>
    <t xml:space="preserve">Control operacional </t>
  </si>
  <si>
    <t>Procesos</t>
  </si>
  <si>
    <t>Descripción de la Actividad</t>
  </si>
  <si>
    <t>Descripción de condición</t>
  </si>
  <si>
    <t>Aspecto ambiental</t>
  </si>
  <si>
    <t>Impacto ambiental</t>
  </si>
  <si>
    <t>Componente ambiental</t>
  </si>
  <si>
    <t>Duración</t>
  </si>
  <si>
    <t xml:space="preserve">Normatividad </t>
  </si>
  <si>
    <t>Valoración del Impacto</t>
  </si>
  <si>
    <t xml:space="preserve">Control ambiental </t>
  </si>
  <si>
    <t xml:space="preserve">Descripción del control </t>
  </si>
  <si>
    <t xml:space="preserve">                             TABLA DINÁMICA ASPECTOS E IMPACTOS AMBIENTALES</t>
  </si>
  <si>
    <t>(Todas)</t>
  </si>
  <si>
    <t>Promedio de Valor valoración inicial 20xx</t>
  </si>
  <si>
    <t>(en blanco)</t>
  </si>
  <si>
    <t>Total general</t>
  </si>
  <si>
    <t>Sede:</t>
  </si>
  <si>
    <t>Proceso</t>
  </si>
  <si>
    <t>Macroproceso</t>
  </si>
  <si>
    <t>Actividad</t>
  </si>
  <si>
    <t>Descripción del Aspecto</t>
  </si>
  <si>
    <t>Valoración Significancia del impactos ambiental</t>
  </si>
  <si>
    <t>DIRECCIONAMIENTO ESTRATÉGICO</t>
  </si>
  <si>
    <t>Mantenimiento de equipos de refrigeración</t>
  </si>
  <si>
    <t>Mantenimiento de cuartos eléctricos</t>
  </si>
  <si>
    <t>Marco Legal Asociado</t>
  </si>
  <si>
    <t>Ciclo de Vida</t>
  </si>
  <si>
    <t>Etapas</t>
  </si>
  <si>
    <t>APRUEBA LA VALORACIÓN</t>
  </si>
  <si>
    <r>
      <t xml:space="preserve">CONSECUTIVO VALORACIONES: </t>
    </r>
    <r>
      <rPr>
        <sz val="11"/>
        <color rgb="FF000000"/>
        <rFont val="Verdana"/>
        <family val="2"/>
      </rPr>
      <t>En esta hoja se realiza la descripción del No de la valoración realizada, se describe la fecha en que se realiza y las observaciones relevantes (valoración inicial, valoración extraordinaria, situaciones especiales etc.…)</t>
    </r>
  </si>
  <si>
    <r>
      <t>TD-A&amp;I:</t>
    </r>
    <r>
      <rPr>
        <sz val="11"/>
        <color indexed="8"/>
        <rFont val="Verdana"/>
        <family val="2"/>
      </rPr>
      <t xml:space="preserve"> en esta hoja se podrá obtener la información referente al comportamiento y priorización de los aspectos e impactos ambientales significativos que requieren de control de acuerdo a la valorización realizada</t>
    </r>
    <r>
      <rPr>
        <b/>
        <sz val="11"/>
        <color indexed="8"/>
        <rFont val="Verdana"/>
        <family val="2"/>
      </rPr>
      <t>.</t>
    </r>
  </si>
  <si>
    <r>
      <t xml:space="preserve">No: </t>
    </r>
    <r>
      <rPr>
        <sz val="11"/>
        <color rgb="FF000000"/>
        <rFont val="Verdana"/>
        <family val="2"/>
      </rPr>
      <t>Indicar el consecutivo al cual corresponde la valoración.</t>
    </r>
  </si>
  <si>
    <r>
      <t xml:space="preserve">Fecha: </t>
    </r>
    <r>
      <rPr>
        <sz val="11"/>
        <color rgb="FF000000"/>
        <rFont val="Verdana"/>
        <family val="2"/>
      </rPr>
      <t>Indicar la fecha en la cual se adelanta la actividad de valoración.</t>
    </r>
  </si>
  <si>
    <r>
      <t xml:space="preserve">Observaciones: </t>
    </r>
    <r>
      <rPr>
        <sz val="11"/>
        <color rgb="FF000000"/>
        <rFont val="Verdana"/>
        <family val="2"/>
      </rPr>
      <t>definir si se trata de una valoración inicial, una valoración extraordinaria y/o las situaciones especiales durante su desarrollo.</t>
    </r>
  </si>
  <si>
    <r>
      <rPr>
        <b/>
        <sz val="11"/>
        <color indexed="8"/>
        <rFont val="Verdana"/>
        <family val="2"/>
      </rPr>
      <t>Fecha de valoración:</t>
    </r>
    <r>
      <rPr>
        <sz val="11"/>
        <color indexed="8"/>
        <rFont val="Verdana"/>
        <family val="2"/>
      </rPr>
      <t xml:space="preserve"> se debe escribir la fecha en la que se realiza la valoración del aspecto e impacto ambiental.</t>
    </r>
  </si>
  <si>
    <r>
      <t>Macroproceso:</t>
    </r>
    <r>
      <rPr>
        <sz val="11"/>
        <color indexed="8"/>
        <rFont val="Verdana"/>
        <family val="2"/>
      </rPr>
      <t xml:space="preserve"> comprende los procesos Estratégicos, Misionales, de Apoyo y Evaluación de la entidad que interconectados entre si son esenciales para alcanzar los objetivos estratégicos de la entidad. </t>
    </r>
    <r>
      <rPr>
        <b/>
        <sz val="11"/>
        <color indexed="8"/>
        <rFont val="Verdana"/>
        <family val="2"/>
      </rPr>
      <t xml:space="preserve"> </t>
    </r>
    <r>
      <rPr>
        <sz val="11"/>
        <color indexed="8"/>
        <rFont val="Verdana"/>
        <family val="2"/>
      </rPr>
      <t>Se debe escoger de la lista desplegable el Macroproceso al cual pertenece el proceso, actividad, bien o servicio específico a valorar</t>
    </r>
  </si>
  <si>
    <r>
      <rPr>
        <b/>
        <sz val="11"/>
        <color indexed="8"/>
        <rFont val="Verdana"/>
        <family val="2"/>
      </rPr>
      <t xml:space="preserve">Condiciones de operación: </t>
    </r>
    <r>
      <rPr>
        <sz val="11"/>
        <color indexed="8"/>
        <rFont val="Verdana"/>
        <family val="2"/>
      </rPr>
      <t>se debe escoger de la lista desplegable si el aspecto e impacto ambiental identificado se desarrolla bajo condiciones normales, anormales o de emergencia.</t>
    </r>
  </si>
  <si>
    <r>
      <rPr>
        <b/>
        <sz val="11"/>
        <color indexed="8"/>
        <rFont val="Verdana"/>
        <family val="2"/>
      </rPr>
      <t>Descripción de la condición:</t>
    </r>
    <r>
      <rPr>
        <sz val="11"/>
        <color indexed="8"/>
        <rFont val="Verdana"/>
        <family val="2"/>
      </rPr>
      <t xml:space="preserve"> si el proceso se desarrolla bajo condiciones anormales de operación o situaciones de emergencia se debe describir la condición bajo la cual se realizará la identificación y valoración  del aspecto e impacto ambiental.</t>
    </r>
  </si>
  <si>
    <r>
      <rPr>
        <b/>
        <sz val="11"/>
        <color indexed="8"/>
        <rFont val="Verdana"/>
        <family val="2"/>
      </rPr>
      <t>Aspecto ambiental:</t>
    </r>
    <r>
      <rPr>
        <sz val="11"/>
        <color indexed="8"/>
        <rFont val="Verdana"/>
        <family val="2"/>
      </rPr>
      <t xml:space="preserve"> se debe seleccionar de la lista desplegable el aspecto ambiental que se genera de la interacción de la actividad con el medio ambiente.</t>
    </r>
  </si>
  <si>
    <r>
      <rPr>
        <b/>
        <sz val="11"/>
        <color indexed="8"/>
        <rFont val="Verdana"/>
        <family val="2"/>
      </rPr>
      <t>Componente Ambiental:</t>
    </r>
    <r>
      <rPr>
        <sz val="11"/>
        <color indexed="8"/>
        <rFont val="Verdana"/>
        <family val="2"/>
      </rPr>
      <t xml:space="preserve"> se debe seleccionar de la lista desplegable el principal recurso natural que interactúa o interviene en la actividad</t>
    </r>
  </si>
  <si>
    <r>
      <t>Grupo de interés:</t>
    </r>
    <r>
      <rPr>
        <sz val="11"/>
        <color rgb="FF000000"/>
        <rFont val="Verdana"/>
        <family val="2"/>
      </rPr>
      <t xml:space="preserve"> se debe mencionar el grupo de interés relacionado con el aspecto ambiental. Ejemplo: Proveedores, contratistas funcionarios.</t>
    </r>
  </si>
  <si>
    <r>
      <rPr>
        <b/>
        <sz val="11"/>
        <color indexed="8"/>
        <rFont val="Verdana"/>
        <family val="2"/>
      </rPr>
      <t>Probabilidad (P):</t>
    </r>
    <r>
      <rPr>
        <sz val="11"/>
        <color indexed="8"/>
        <rFont val="Verdana"/>
        <family val="2"/>
      </rPr>
      <t xml:space="preserve"> se refiere a la periodicidad con la que se dé el impacto y está relacionada con la "OCURRENCIA DEL MISMO"
Se debe escoger la probabilidad en una escala de 1 (Improbable) - 5 (Probable) - 10 (Certero)</t>
    </r>
  </si>
  <si>
    <r>
      <rPr>
        <b/>
        <sz val="11"/>
        <color rgb="FF000000"/>
        <rFont val="Verdana"/>
        <family val="2"/>
      </rPr>
      <t>Duración (D):</t>
    </r>
    <r>
      <rPr>
        <sz val="11"/>
        <color indexed="8"/>
        <rFont val="Verdana"/>
        <family val="2"/>
      </rPr>
      <t xml:space="preserve"> se refiere al TIEMPO que permanecerá el efecto positivo o negativo del impacto en el ambiente.
Se debe escoger la duración en una escala de 1 (Breve) - 5 (Temporal) - 10 (Permanente)</t>
    </r>
  </si>
  <si>
    <r>
      <rPr>
        <b/>
        <sz val="11"/>
        <color rgb="FF000000"/>
        <rFont val="Verdana"/>
        <family val="2"/>
      </rPr>
      <t>Recuperabilidad (R):</t>
    </r>
    <r>
      <rPr>
        <sz val="11"/>
        <color indexed="8"/>
        <rFont val="Verdana"/>
        <family val="2"/>
      </rPr>
      <t xml:space="preserve"> se refiere a la posibilidad de reconstrucción, total o parcial del recurso afectado por el impacto.
Se debe escoger la recuperabilidad en una escala de 1 (Reversible) - 5 (Recuperable) - 10 (Irrecuperable/irreversible)</t>
    </r>
  </si>
  <si>
    <r>
      <rPr>
        <b/>
        <sz val="11"/>
        <color rgb="FF000000"/>
        <rFont val="Verdana"/>
        <family val="2"/>
      </rPr>
      <t xml:space="preserve">Severidad (S): </t>
    </r>
    <r>
      <rPr>
        <sz val="11"/>
        <color rgb="FF000000"/>
        <rFont val="Verdana"/>
        <family val="2"/>
      </rPr>
      <t>La “Severidad” describe el tipo de cambio sobre el recurso natural, generado por el impacto ambiental.
Se debe escoger la Severidad en una escala de 1 (Cambio pequeño) - 5 (Cambio moderado) - 10 (Cambio drástico)</t>
    </r>
  </si>
  <si>
    <r>
      <rPr>
        <b/>
        <sz val="11"/>
        <color rgb="FF000000"/>
        <rFont val="Verdana"/>
        <family val="2"/>
      </rPr>
      <t xml:space="preserve">Normatividad (N): </t>
    </r>
    <r>
      <rPr>
        <sz val="11"/>
        <color rgb="FF000000"/>
        <rFont val="Verdana"/>
        <family val="2"/>
      </rPr>
      <t>h</t>
    </r>
    <r>
      <rPr>
        <sz val="11"/>
        <color indexed="8"/>
        <rFont val="Verdana"/>
        <family val="2"/>
      </rPr>
      <t>ace referencia a la normatividad ambiental aplicable al aspecto y/o el impacto ambiental.
Se debe escoger la Normatividad en una escala de 1 (No tiene normatividad relacionada.) -  10 (Tiene normatividad relacionada.)</t>
    </r>
  </si>
  <si>
    <r>
      <rPr>
        <b/>
        <sz val="11"/>
        <color indexed="8"/>
        <rFont val="Verdana"/>
        <family val="2"/>
      </rPr>
      <t>Significancia del impacto:</t>
    </r>
    <r>
      <rPr>
        <sz val="11"/>
        <color indexed="8"/>
        <rFont val="Verdana"/>
        <family val="2"/>
      </rPr>
      <t xml:space="preserve"> seleccionar de la lista desplegable  si el aspecto e impacto ambiental valorado es Significativo o No significativo.</t>
    </r>
  </si>
  <si>
    <r>
      <rPr>
        <b/>
        <sz val="11"/>
        <color indexed="8"/>
        <rFont val="Verdana"/>
        <family val="2"/>
      </rPr>
      <t xml:space="preserve">Control ambiental: </t>
    </r>
    <r>
      <rPr>
        <sz val="11"/>
        <color indexed="8"/>
        <rFont val="Verdana"/>
        <family val="2"/>
      </rPr>
      <t>el valor será calculado automáticamente de acuerdo a los resultados de la significancia del aspecto e impacto ambiental. Sólo requerirá control ambiental, los aspectos e impactos ambientales Significativos</t>
    </r>
  </si>
  <si>
    <r>
      <rPr>
        <b/>
        <sz val="11"/>
        <color indexed="8"/>
        <rFont val="Verdana"/>
        <family val="2"/>
      </rPr>
      <t>Descripción del control:</t>
    </r>
    <r>
      <rPr>
        <sz val="11"/>
        <color indexed="8"/>
        <rFont val="Verdana"/>
        <family val="2"/>
      </rPr>
      <t xml:space="preserve"> describir el control a realizar se refiere a las prácticas, actividades, procedimientos, etc. que aseguran que se mantienen en un nivel permitido, se disminuyen o se evitan los impactos ambientales ocasionados por los aspectos ambientales</t>
    </r>
  </si>
  <si>
    <t>Estratégicos</t>
  </si>
  <si>
    <t>Misionales</t>
  </si>
  <si>
    <t>Apoyo</t>
  </si>
  <si>
    <t>Evaluación</t>
  </si>
  <si>
    <t>Estratégico</t>
  </si>
  <si>
    <t>Direccionamiento Estratégico</t>
  </si>
  <si>
    <t>Gestión de Comunicaciones</t>
  </si>
  <si>
    <t>Estrategia y Gobierno TIC</t>
  </si>
  <si>
    <t>Gestión Integral del Catastro y Registro Minero</t>
  </si>
  <si>
    <t>Generación de Títulos Mineros y Autorizaciones para la Formalización Minera</t>
  </si>
  <si>
    <t>Gestión Integral para el Seguimiento y Control a los Títulos Mineros</t>
  </si>
  <si>
    <t>Seguridad Minera</t>
  </si>
  <si>
    <t>Gestión Contractual Administrativa</t>
  </si>
  <si>
    <t>Administración de Bienes y Servicios</t>
  </si>
  <si>
    <t>Gestión Financiera</t>
  </si>
  <si>
    <t>Gestión de Tecnologías e Información</t>
  </si>
  <si>
    <t>Gestión del Talento Humano</t>
  </si>
  <si>
    <t>Gestión Jurídica</t>
  </si>
  <si>
    <t>Gestión Documental</t>
  </si>
  <si>
    <t>Atención y Servicio al Ciudadano</t>
  </si>
  <si>
    <t>Evaluación, Seguimiento y Mejora</t>
  </si>
  <si>
    <t>Control Interno Disciplinario</t>
  </si>
  <si>
    <t>Transporte</t>
  </si>
  <si>
    <t>Manejo de sustancias químicas</t>
  </si>
  <si>
    <t>Servicios de vigilancia y seguridad privada</t>
  </si>
  <si>
    <t>Prestación de servicios tecnológicos</t>
  </si>
  <si>
    <t>Instalación de redes eléctricas</t>
  </si>
  <si>
    <t>Documentación digital</t>
  </si>
  <si>
    <t>Instalación de luminarias ahorradoras de energía</t>
  </si>
  <si>
    <t>Lavado y trapeado de las áreas administrativas</t>
  </si>
  <si>
    <t>Recolección de residuos en las áreas administrativas</t>
  </si>
  <si>
    <t xml:space="preserve">Almacenamiento temporal de los residuos </t>
  </si>
  <si>
    <t>Mantenimiento de las instalaciones</t>
  </si>
  <si>
    <t>Lavado de vehículos</t>
  </si>
  <si>
    <t>Uso de productos químicos de limpieza y mantenimiento</t>
  </si>
  <si>
    <t>Iluminación</t>
  </si>
  <si>
    <t>Uso de computadores,  ventiladores,  impresoras, aire acondicionado, ascensores, equipos eléctricos de cocina, celulares</t>
  </si>
  <si>
    <t>Servicio de cafetería</t>
  </si>
  <si>
    <t>Utilización de unidades sanitarios</t>
  </si>
  <si>
    <t>Impresión y copiado  de documentos</t>
  </si>
  <si>
    <t>Uso de unidades sanitarias</t>
  </si>
  <si>
    <t xml:space="preserve">Operación de Cafetería </t>
  </si>
  <si>
    <t xml:space="preserve">Operación de aseo, limpieza y desinfección </t>
  </si>
  <si>
    <t>Eventos institucionales ( capacitación, foros, talleres, etc)</t>
  </si>
  <si>
    <t>Barrido  áreas administrativas</t>
  </si>
  <si>
    <t>Lavado de los contenedores de acopio de residuos</t>
  </si>
  <si>
    <t>Mantenimiento de equipos eléctricos y electrónicos</t>
  </si>
  <si>
    <t>Mantenimiento de aires acondicionados</t>
  </si>
  <si>
    <t>Mantenimiento planta eléctrica</t>
  </si>
  <si>
    <t>Lavado de tanques de almacenamiento de agua</t>
  </si>
  <si>
    <t>Control de plagas y roedores</t>
  </si>
  <si>
    <t>Instalación y mantenimiento  de elementos de publicidad exterior visual</t>
  </si>
  <si>
    <t>Mantenimiento de equipos de seguridad y salvamento minero</t>
  </si>
  <si>
    <t xml:space="preserve">Obras y adecuaciones físicas </t>
  </si>
  <si>
    <t xml:space="preserve">Atención de emergencias mineras </t>
  </si>
  <si>
    <t>seguimiento y control de los títulos mineros</t>
  </si>
  <si>
    <t>Uso de productos que generan residuos (alimentos, oficina, otros)</t>
  </si>
  <si>
    <t>Uso de productos que generan residuos en visitas</t>
  </si>
  <si>
    <t xml:space="preserve">Visitas técnicas </t>
  </si>
  <si>
    <t>Inspecciones de campo</t>
  </si>
  <si>
    <t>Transporte de equipos de emergencias mineras</t>
  </si>
  <si>
    <t xml:space="preserve">Transporte </t>
  </si>
  <si>
    <t>Transporte de Residuos</t>
  </si>
  <si>
    <t>Transporte de mercancías y enseres</t>
  </si>
  <si>
    <t>Transporte de personal (terrestre, aérea, fluvial)</t>
  </si>
  <si>
    <t>Limpieza salvamento minero</t>
  </si>
  <si>
    <t>Convenios con gestores y organizaciones de reciclaje</t>
  </si>
  <si>
    <t>Vinculación de personal (administrativo, operativo, funcionamiento)</t>
  </si>
  <si>
    <t>Servicios_Generales</t>
  </si>
  <si>
    <t>Mantenimiento_e_Infraestructura</t>
  </si>
  <si>
    <t>Administrativas.</t>
  </si>
  <si>
    <t>Actividades_misionales_fiscalización_segumiento_seguridad_minera</t>
  </si>
  <si>
    <t>1. Direccionamiento Estratégico</t>
  </si>
  <si>
    <t>2. Adquisición de Insumos y Recursos</t>
  </si>
  <si>
    <t>4. Uso de productos y entrega de Servicios</t>
  </si>
  <si>
    <t>5. Control y seguimiento</t>
  </si>
  <si>
    <t xml:space="preserve">6. Finalización vida útil de productos y servicios </t>
  </si>
  <si>
    <r>
      <t>A&amp;I:</t>
    </r>
    <r>
      <rPr>
        <sz val="11"/>
        <color indexed="8"/>
        <rFont val="Verdana"/>
        <family val="2"/>
      </rPr>
      <t xml:space="preserve"> En esta hoja se identifican y valoran los aspectos e impactos ambientales por Macroprocesos, Procesos, Actividades, agrupados en cinco actividades estratégicas ( Administrativas, Servicios generales, Mantenimientoe Inraestructura, Actividades misionales de fiscalización, segumiento y segurida minera y Transporte), que interactúan directamente con los diferentes componentes ambientales y que como resultado del desarrollo generan un impacto positivo o negativo sobre los recursos y el ambiente.</t>
    </r>
  </si>
  <si>
    <r>
      <rPr>
        <b/>
        <sz val="11"/>
        <color indexed="8"/>
        <rFont val="Verdana"/>
        <family val="2"/>
      </rPr>
      <t>Sede:</t>
    </r>
    <r>
      <rPr>
        <sz val="11"/>
        <color indexed="8"/>
        <rFont val="Verdana"/>
        <family val="2"/>
      </rPr>
      <t xml:space="preserve"> se debe diligenciar la sede en la cual se identifica el aspecto e impacto ambiental.</t>
    </r>
  </si>
  <si>
    <r>
      <rPr>
        <b/>
        <sz val="11"/>
        <color rgb="FF000000"/>
        <rFont val="Verdana"/>
        <family val="2"/>
      </rPr>
      <t>Proceso</t>
    </r>
    <r>
      <rPr>
        <sz val="11"/>
        <color indexed="8"/>
        <rFont val="Verdana"/>
        <family val="2"/>
      </rPr>
      <t>: conjunto de actividades interrelacionadas o que interactúan entre sí y que están determinadas de acuerdo al mapa de procesos definido para la ANM. Se debe escoger de la lista desplegable el proceso al cual pertenece la actividad, bien o servicio específico a valorar</t>
    </r>
  </si>
  <si>
    <r>
      <t xml:space="preserve">Descripción de la Actividad: </t>
    </r>
    <r>
      <rPr>
        <sz val="11"/>
        <color rgb="FF000000"/>
        <rFont val="Verdana"/>
        <family val="2"/>
      </rPr>
      <t>se realiza la descripción general de las acciones o tareas específicas que se desarrollan por cada actividad. Se debe escoger de la lista desplegable la descripción según la actividad del bien o servico específico a valorar.</t>
    </r>
  </si>
  <si>
    <t>Sección Identificación del aspecto e impacto ambiental</t>
  </si>
  <si>
    <t>Sección Valoración Significancia del impactos ambiental):</t>
  </si>
  <si>
    <r>
      <t xml:space="preserve">Ciclo de Vida: </t>
    </r>
    <r>
      <rPr>
        <sz val="11"/>
        <color rgb="FF000000"/>
        <rFont val="Verdana"/>
        <family val="2"/>
      </rPr>
      <t xml:space="preserve">Hace referencia a la etapa del ciclo de vida en que se encuentra el producto o servicios al momento de ocasionar el impacto. Se debe escoger de la lista desplegable las etapas del ciclo de vida. </t>
    </r>
  </si>
  <si>
    <t>Consumo_de_papel.</t>
  </si>
  <si>
    <r>
      <t xml:space="preserve">Descripción del Aspecto : </t>
    </r>
    <r>
      <rPr>
        <sz val="11"/>
        <color rgb="FF000000"/>
        <rFont val="Verdana"/>
        <family val="2"/>
      </rPr>
      <t xml:space="preserve">Describe el cambio en el medio ambiente generado por el aspecto ambiental </t>
    </r>
  </si>
  <si>
    <r>
      <rPr>
        <b/>
        <sz val="11"/>
        <color indexed="8"/>
        <rFont val="Verdana"/>
        <family val="2"/>
      </rPr>
      <t>Impacto ambiental:</t>
    </r>
    <r>
      <rPr>
        <sz val="11"/>
        <color indexed="8"/>
        <rFont val="Verdana"/>
        <family val="2"/>
      </rPr>
      <t xml:space="preserve"> se debe seleccionar de la lista desplegable el impacto ambiental que se genera del aspecto ambiental que se ha identificado.</t>
    </r>
  </si>
  <si>
    <r>
      <rPr>
        <b/>
        <sz val="11"/>
        <color indexed="8"/>
        <rFont val="Verdana"/>
        <family val="2"/>
      </rPr>
      <t xml:space="preserve">Tipo de impacto: </t>
    </r>
    <r>
      <rPr>
        <sz val="11"/>
        <color rgb="FF000000"/>
        <rFont val="Verdana"/>
        <family val="2"/>
      </rPr>
      <t>s</t>
    </r>
    <r>
      <rPr>
        <sz val="11"/>
        <color indexed="8"/>
        <rFont val="Verdana"/>
        <family val="2"/>
      </rPr>
      <t>e debe establecer si el impacto que se genera es negativo o positivo sobre el medio ambiente de la lista desplegable.</t>
    </r>
  </si>
  <si>
    <r>
      <t xml:space="preserve">Marco Legal Asociado: </t>
    </r>
    <r>
      <rPr>
        <sz val="11"/>
        <color rgb="FF000000"/>
        <rFont val="Verdana"/>
        <family val="2"/>
      </rPr>
      <t>Se especifica el nombre de la norma (ley, resolución o decreto) que regula el aspecto ambiental en cuestión.</t>
    </r>
  </si>
  <si>
    <r>
      <t xml:space="preserve">Valoración del impacto:  </t>
    </r>
    <r>
      <rPr>
        <sz val="11"/>
        <color rgb="FF000000"/>
        <rFont val="Verdana"/>
        <family val="2"/>
      </rPr>
      <t>el valor será calculado automáticamente por el cálculo que se realiza entre (P), (A), (D), (R), (S), (N) . Podrá obtener los valores de alta, moderada o baja.</t>
    </r>
  </si>
  <si>
    <r>
      <rPr>
        <b/>
        <sz val="11"/>
        <color rgb="FF000000"/>
        <rFont val="Verdana"/>
        <family val="2"/>
      </rPr>
      <t>Actividades:</t>
    </r>
    <r>
      <rPr>
        <sz val="11"/>
        <color indexed="8"/>
        <rFont val="Verdana"/>
        <family val="2"/>
      </rPr>
      <t xml:space="preserve"> se presenta la priorización de las actividades que se desarrollan en la ANM, donde se identifican y priorizan los aspectos e impactos más relevantes.  Se debe escoger de la lista desplegable la actividad del bien o servicio específico a valorar.</t>
    </r>
  </si>
  <si>
    <t>Sección Descripción de la actividad</t>
  </si>
  <si>
    <r>
      <rPr>
        <b/>
        <sz val="11"/>
        <color rgb="FF000000"/>
        <rFont val="Verdana"/>
        <family val="2"/>
      </rPr>
      <t>Alcance (A):</t>
    </r>
    <r>
      <rPr>
        <sz val="11"/>
        <color indexed="8"/>
        <rFont val="Verdana"/>
        <family val="2"/>
      </rPr>
      <t xml:space="preserve"> se refiere al área de influencia del impacto en relación con el ENTORNO donde se genera.
Se debe escoger el alcance en una escala de 1 (Puntual) - 5 (Local) - 10 (Regional)</t>
    </r>
  </si>
  <si>
    <t>CÓDIGO: DI-F-003</t>
  </si>
  <si>
    <t>VERSIÓN: 1</t>
  </si>
  <si>
    <t>FECHA DE VIGENCIA: 12/sept./2025</t>
  </si>
  <si>
    <t>MATRIZ DE ASPECTOS E IMPACTOS AMBIENTALES</t>
  </si>
  <si>
    <t>CÓDIGO: 	DI-F-003</t>
  </si>
  <si>
    <t>FECHA VIGENCIA: 12/sept./2025</t>
  </si>
  <si>
    <t>Valoración de los aspectos e impactos ambientales  2025</t>
  </si>
  <si>
    <t>Condición normal de operación</t>
  </si>
  <si>
    <t>Delimitación de Áreas y Zonas Mineras</t>
  </si>
  <si>
    <t>Gestión del Fomento Minero</t>
  </si>
  <si>
    <t>Promoción de la actividad Minera</t>
  </si>
  <si>
    <t xml:space="preserve">Uso de papel para impresión y copiado de documentos </t>
  </si>
  <si>
    <t>Uso de sanitarios y lavamanos</t>
  </si>
  <si>
    <t>Aguas residuales domésticas</t>
  </si>
  <si>
    <t>Residuos de papel sanitario y toallas de mano</t>
  </si>
  <si>
    <t>uso de papel sanitario, jabón de mano, toallas de papel.</t>
  </si>
  <si>
    <t xml:space="preserve">Cambio de luminarias por tecnologías ahorradoras de energía </t>
  </si>
  <si>
    <t>Reducción del consumo de energía</t>
  </si>
  <si>
    <t>uso de materias primas para equipos</t>
  </si>
  <si>
    <t>Posible uso de agua para lavado equipos de cocina</t>
  </si>
  <si>
    <t>Uso de equipos con sistema ahorradores inverter</t>
  </si>
  <si>
    <t>Residuos peligrosos de equipos como RAEES, aires acondicionados, cartuchos de impresoras</t>
  </si>
  <si>
    <t>Mantenimiento otros equipos (ascensores)</t>
  </si>
  <si>
    <t>Funcionamiento del sistema de iluminación de la sede</t>
  </si>
  <si>
    <t>Por agotamiento de la vida útil de las luminarias</t>
  </si>
  <si>
    <t>Resolución 1511 de 2010</t>
  </si>
  <si>
    <t xml:space="preserve">Contratación de recurso humano en la sede </t>
  </si>
  <si>
    <t>Consumo de agua
Uso de agua para lavado de utensilios de comida</t>
  </si>
  <si>
    <t>Generación residuos de comida</t>
  </si>
  <si>
    <t>Generación residuos aprovechables como vidrio, plástico</t>
  </si>
  <si>
    <t>Uso de equipos eléctricos para preparación, conservación y calentar alimentos como: neveras, microondas, cafeteras</t>
  </si>
  <si>
    <t>Reducción de la afectación a los recursos naturales y aumento de la conciencia ambiental</t>
  </si>
  <si>
    <t>Implementación_estrategia_cero_papel</t>
  </si>
  <si>
    <t>Directiva presidencial 04 de 2012</t>
  </si>
  <si>
    <t>Decreto 2981 de 2013 y Resolución 1407 de 2018</t>
  </si>
  <si>
    <t>Impresión de documentos</t>
  </si>
  <si>
    <t>Generación de residuos</t>
  </si>
  <si>
    <t>Emisiones atmosféricas por combustión del vehículo</t>
  </si>
  <si>
    <t>uso de agua para las actividades de aseo, limpieza y desinfección</t>
  </si>
  <si>
    <t>uso de materias primas para las actividades de aseo, limpieza y desinfección</t>
  </si>
  <si>
    <t>Consumo de agua para la preparación de alimentos y bebidas</t>
  </si>
  <si>
    <t>uso de agua para lavado de utensilios</t>
  </si>
  <si>
    <t>uso de sustancias químicas para actividades de aseo y mantenimiento</t>
  </si>
  <si>
    <t>Generación de residuos como envases de los productos químicos de aseo, limpieza y desinfección</t>
  </si>
  <si>
    <t>Posibles derrames por manipulación de productos químicos</t>
  </si>
  <si>
    <t>Residuos resultantes de barrido.</t>
  </si>
  <si>
    <t>uso de agua para consumo</t>
  </si>
  <si>
    <t>Generación de residuos como papel, plástico y vidrio</t>
  </si>
  <si>
    <t>Aguas residuales domésticas generadas por el lavado de pisos y traperos.</t>
  </si>
  <si>
    <t>Agua requerida para realizar el trapeado y lavado de las instalaciones de la sede</t>
  </si>
  <si>
    <t>Agua requerida para realizar el  lavado de contenedores</t>
  </si>
  <si>
    <t>Aguas residuales domésticas generadas por el lavado de contenedores</t>
  </si>
  <si>
    <t xml:space="preserve">Generación de olores por descomposición de residuos </t>
  </si>
  <si>
    <t>Decreto 2981 de 2012</t>
  </si>
  <si>
    <t>Residuos de restos de comida cruda, vegetales, cascaras</t>
  </si>
  <si>
    <t xml:space="preserve"> Empaques con restos de comida, recipientes de icopor, residuos resultantes de barrido</t>
  </si>
  <si>
    <t>Agua requerida para realizar el  lavado de tanques</t>
  </si>
  <si>
    <t>Generación de olores por emisiones de productos químicos utilizados para el lavado</t>
  </si>
  <si>
    <t>Uso de productos químicos para el mantenimiento</t>
  </si>
  <si>
    <t>Generación de residuos peligrosos por uso de productos químicos para el mantenimiento</t>
  </si>
  <si>
    <t>Generación de ruido por uso de equipos para el mantenimiento</t>
  </si>
  <si>
    <t>consumo de energía para el mantenimiento</t>
  </si>
  <si>
    <t>Generación de residuos por actividades como demoliciones o remodelaciones</t>
  </si>
  <si>
    <t>Generación de residuos por las obras</t>
  </si>
  <si>
    <t>emisiones por uso de productos químicos para las actividades de limpieza y mantenimiento</t>
  </si>
  <si>
    <t>generación de residuos de los envases de los productos químicos</t>
  </si>
  <si>
    <t>Actividades con uso de equipos de computo que generan consumo de energía</t>
  </si>
  <si>
    <t>Residuos como redes eléctricas clasificados como RAEES</t>
  </si>
  <si>
    <t>Actividades eléctricas que generan consumo de energía</t>
  </si>
  <si>
    <t>Mantenimiento de vehículos</t>
  </si>
  <si>
    <t>Mantenimiento de jardines y materas</t>
  </si>
  <si>
    <t>Riego de plantas</t>
  </si>
  <si>
    <t>Uso de fertilizantes o plaguicida</t>
  </si>
  <si>
    <t>Disposición de residuos vegetales</t>
  </si>
  <si>
    <t>Siembra o mantenimiento de árboles</t>
  </si>
  <si>
    <t>Ubicación de materas en interiores</t>
  </si>
  <si>
    <t>Manejo_y_conservación_de_la_Flora</t>
  </si>
  <si>
    <t>Pérdida parcial de cobertura vegetal o daño a plantas</t>
  </si>
  <si>
    <t>Aumento de cobertura vegetal y mejora del microclima</t>
  </si>
  <si>
    <t>Mejora de la calidad del aire y bienestar del personal</t>
  </si>
  <si>
    <t>Poda_o_remoción_de_vegetación</t>
  </si>
  <si>
    <t>Conservación_de_flora_nativa</t>
  </si>
  <si>
    <t>Presencia_de_vegetación_en_espacios_cerrados</t>
  </si>
  <si>
    <t>Autoridades ambientales (Ministerio de Ambiente y Desarrollo Sostenible, ANLA, CAR, Corporaciones Autónomas Regionales y de Desarrollo Sostenible, Secretarías de Ambiente.)
Ciudadanía
Comité Institucional de Gestión y Desempeño /Comité Directivo
Contratistas
Entes de control (Contraloría, Procuraduría, Contaduría)
Procesos de la ANM (Mapa de procesos)
Organizaciones no gubernamentales - ONG 
Funcionarios
Entidades territoriales 
Sindicatos</t>
  </si>
  <si>
    <t>Resolución 0627 de 2006</t>
  </si>
  <si>
    <t>Decreto 3683 de 2003-Decreto 2331 de 2007</t>
  </si>
  <si>
    <t>Decreto 4741 de 2005</t>
  </si>
  <si>
    <t>Generación de residuos peligrosos por uso de productos químicos para el mantenimiento y generación de RAAES</t>
  </si>
  <si>
    <t>Ley 1672 de 2013
Decreto 284de 2018
Resolución 851 de 2022</t>
  </si>
  <si>
    <t>Generación de residuos peligrosos de la actividad de emergencias mineras como: guantes, mascarillas y overoles EPP´s usados y contaminados, recipientes de cal sodada, equipos de rescate, filtros.</t>
  </si>
  <si>
    <t>Actividades_misionales_fiscalización_seguimiento_seguridad_minera</t>
  </si>
  <si>
    <t>Entrenamientos y capacitaciones</t>
  </si>
  <si>
    <t>Aguas residuales no domésticas por actividades como lavado de overoles y equipos</t>
  </si>
  <si>
    <t>Generación de residuos por actividades de capacitación a socorredores mineros</t>
  </si>
  <si>
    <t>Generación de residuos en la actividad de atención de emergencias mineras</t>
  </si>
  <si>
    <t xml:space="preserve">Generación de lixiviados por descomposición de residuos </t>
  </si>
  <si>
    <t>Generación de residuos peligrosos por limpieza de equipos como materiales contaminados (estopas, recipientes, materiales absorbentes, entre otros)</t>
  </si>
  <si>
    <t>Generación de residuos peligrosos por posible uso de productos químicos para el control de roedores y plagas</t>
  </si>
  <si>
    <t>Uso de elementos como: Pinturas, aceites, lubricantes, disolventes, adhesivos, impermeables</t>
  </si>
  <si>
    <t>Manejo inadecuado de productos de control de plagas</t>
  </si>
  <si>
    <t>Generación de residuos por mantenimiento e instalación</t>
  </si>
  <si>
    <t>Uso de agua para lavado de publicidad</t>
  </si>
  <si>
    <t>Manejo inadecuado de  productos para mantenimiento</t>
  </si>
  <si>
    <t>Uso de productos químicos para mantenimiento que generan residuos peligrosos como envases, estopa, guantes, aceites</t>
  </si>
  <si>
    <t xml:space="preserve"> Actividad de poda en la sede</t>
  </si>
  <si>
    <t>uso de agua para riego de plantas</t>
  </si>
  <si>
    <t>Generación de residuos orgánicos como hojas, ramas que no se aprovechan</t>
  </si>
  <si>
    <t>Actividades de aprovechamiento forestal en la sede</t>
  </si>
  <si>
    <t xml:space="preserve">  Decreto-Ley 2811 de 1974 y Decreto 1076 de 2015 </t>
  </si>
  <si>
    <t>Ley 373 de 1997
Decreto 1090 de 2018</t>
  </si>
  <si>
    <t>Ley 373 de 1997
Decreto 1090 de 2018
Decreto 1575 de 2007</t>
  </si>
  <si>
    <t xml:space="preserve">Ley 373 de 1997
Decreto 1090 de 2018
</t>
  </si>
  <si>
    <t xml:space="preserve">Plan de gestión Integral de residuos peligrosos y especiales </t>
  </si>
  <si>
    <t xml:space="preserve">Decreto 4741 de 2005
Decreto 1076 de 2015 </t>
  </si>
  <si>
    <t>uso de equipos electrónicos como computadores, celulares, impresoras, iluminación</t>
  </si>
  <si>
    <t>Resolución 2184 de 2019
Decreto 2981 de 2013</t>
  </si>
  <si>
    <t>Resolución 427 de 2017</t>
  </si>
  <si>
    <t>Decreto 3930 de 2010
Resolución 0631 de 2015</t>
  </si>
  <si>
    <t>Resolución 1048 de 1999, Resolución 910 de 2008, Resolución 556 de 2003 y Resolución 0627 de 2006</t>
  </si>
  <si>
    <t>Decreto1076 de 2015</t>
  </si>
  <si>
    <t>Decreto 1083 de 2015</t>
  </si>
  <si>
    <t xml:space="preserve"> Ley 299 de 1996
Decreto 1076 de 2015</t>
  </si>
  <si>
    <t>programa gestión integral del consumo de energía eléctrica
Sustituir luminarias por tecnología LED
Campañas de promoción de uso racional y eficiente de energía</t>
  </si>
  <si>
    <t>programa gestión integral del consumo de agua
Campañas de promoción de uso  eficiente y ahorro de agua</t>
  </si>
  <si>
    <t>Implementar programas de siembra y cuidado de árboles
 Mantenimiento de jardines y áreas verdes</t>
  </si>
  <si>
    <r>
      <t xml:space="preserve">Decreto 3683 de 2003
Decreto 2331 de 2007
</t>
    </r>
    <r>
      <rPr>
        <b/>
        <sz val="11"/>
        <color theme="1"/>
        <rFont val="Verdana"/>
        <family val="2"/>
      </rPr>
      <t>Ley 1931 de 2018</t>
    </r>
  </si>
  <si>
    <r>
      <t xml:space="preserve">Resolución 0627 de 2006
</t>
    </r>
    <r>
      <rPr>
        <b/>
        <sz val="11"/>
        <color theme="1"/>
        <rFont val="Verdana"/>
        <family val="2"/>
      </rPr>
      <t>Ley 1931 de 2018</t>
    </r>
  </si>
  <si>
    <t>Decreto 3683 de 2003
Decreto 2331 de 2007
Ley 1931 de 2018</t>
  </si>
  <si>
    <t>Decreto 3683 de 2003
Ley 1931 de 2018
Decreto 2331 de 2007</t>
  </si>
  <si>
    <t>Ley 1672 de 2013
Decreto 284 de 2018
Resolución 851 de 2022
Ley 1931 de 2018</t>
  </si>
  <si>
    <t>Decreto 3683 de 2003-Decreto 2331 de 2007
Ley 1931 de 2018</t>
  </si>
  <si>
    <t>Resolución 2184 de 2019
Decreto 2981 de 2013
Ley 1931 de 2018</t>
  </si>
  <si>
    <t>Resolución 1048 de 1999, Resolución 910 de 2008, Resolución 556 de 2003 y Resolución 0627 de 2006
Ley 1931 de 2018</t>
  </si>
  <si>
    <t>Resolución 1048 de 1999, Resolución 910 de 2008, Resolución 556 de 2003, Resolución 0627 de 2006</t>
  </si>
  <si>
    <t>Resolución 1048 de 1999, Resolución 910 de 2008, Resolución 556 de 2003, Resolución 0627 de 2006. Ley 1931 de 2018</t>
  </si>
  <si>
    <t xml:space="preserve">Decreto 4741 de 2005
Decreto 1076 de 2015
Ley 1931 de 2018 </t>
  </si>
  <si>
    <t>Resolución 1048 de 1999, Resolución 910 de 2008, Resolución 556 de 2003, Resolución 0627 de 2006, Ley 1931 de 2018</t>
  </si>
  <si>
    <t>Resolución 610 de 2010
Ley 1931 de 2018</t>
  </si>
  <si>
    <t>Decreto 2981 de 2012
Ley 1931 de 2018</t>
  </si>
  <si>
    <t>Decreto 4741 de 2005
Decreto 1076 de 2015 
Ley 1931 de 2018</t>
  </si>
  <si>
    <t>Resolución 1048 de 1999, Resolución 910 de 2008, Resolución 556 de 2003,  Resolución 0627 de 2006, Ley 1931 de 2018</t>
  </si>
  <si>
    <t>Ley 1672 de 2013
Decreto 284de 2018
Resolución 851 de 2022
Ley 1931 de 2018</t>
  </si>
  <si>
    <t xml:space="preserve"> Ley 299 de 1996
Decreto 1076 de 2015
Ley 1931 de 2018</t>
  </si>
  <si>
    <t xml:space="preserve">
Mantenimiento preventivo de vehículos </t>
  </si>
  <si>
    <t>3. Desarrollo de Actividades Procesos internos (operación, administrativa y misional)</t>
  </si>
  <si>
    <t>programa gestión integral del consumo de energía eléctrica
Campañas de promoción de uso racional y eficiente de energía</t>
  </si>
  <si>
    <t>Plan de gestión Integral de residuos peligrosos y especiales 
Campañas de separación de residuos en la fuente</t>
  </si>
  <si>
    <t xml:space="preserve">programa gestión integral de residuos sólidos
Campañas de separación de residuos en la fuente
</t>
  </si>
  <si>
    <t>Promoción de la movilidad sostenible (uso de bicicleta)
Mantenimiento preventivo de vehículos Fomento del teletrabajo y reuniones virtuales</t>
  </si>
  <si>
    <t>contratación del recurso humano</t>
  </si>
  <si>
    <t>vertimientos aguas residuales doméstica por las actividades de aseo, limpieza y desinfección</t>
  </si>
  <si>
    <t>Capacitaciones manejo adecuado de sustancias químicas
Plan de gestión de residuos peligrosos y especiales
Simulacros emergencias por derrames de residuos peligrosos</t>
  </si>
  <si>
    <t>Manejo inadecuado en el almacenamiento que permita la generación de emisiones</t>
  </si>
  <si>
    <t>Posible generación de vertimientos de insumos como aceites utilizados en el mantenimiento</t>
  </si>
  <si>
    <t>Actividad realizada por personal no capacitado</t>
  </si>
  <si>
    <t>Punto de Apoyo de Seguridad y Salvamento Minero PASSM REMEDIOS</t>
  </si>
  <si>
    <t>Emisiones indirectas CO2 por uso de computadores,  impresoras, aire acondicionado, equipos eléctricos de cocina, celulares</t>
  </si>
  <si>
    <t>generación de emisiones por uso de equipos  como :computadores,  impresoras, aire acondicionado, equipos eléctricos de cocina, celulares</t>
  </si>
  <si>
    <t>Consumo de energía  por uso de equipos  como :computadores,  impresoras, aire acondicionado, equipos eléctricos de cocina, celulares</t>
  </si>
  <si>
    <t>Aguas residuales domésticas generadas por el lavado de piletas de agua</t>
  </si>
  <si>
    <r>
      <rPr>
        <b/>
        <sz val="11"/>
        <rFont val="Verdana"/>
        <family val="2"/>
      </rPr>
      <t>Nombre</t>
    </r>
    <r>
      <rPr>
        <sz val="11"/>
        <rFont val="Verdana"/>
        <family val="2"/>
      </rPr>
      <t xml:space="preserve">: Zulma Gil Albarracín
</t>
    </r>
    <r>
      <rPr>
        <b/>
        <sz val="11"/>
        <rFont val="Verdana"/>
        <family val="2"/>
      </rPr>
      <t>Cargo:</t>
    </r>
    <r>
      <rPr>
        <sz val="11"/>
        <rFont val="Verdana"/>
        <family val="2"/>
      </rPr>
      <t xml:space="preserve"> Gestor</t>
    </r>
  </si>
  <si>
    <r>
      <rPr>
        <b/>
        <sz val="11"/>
        <rFont val="Verdana"/>
        <family val="2"/>
      </rPr>
      <t xml:space="preserve">Nombre: </t>
    </r>
    <r>
      <rPr>
        <sz val="11"/>
        <rFont val="Verdana"/>
        <family val="2"/>
      </rPr>
      <t xml:space="preserve">Yenny Yassiris Gómez Pinilla
</t>
    </r>
    <r>
      <rPr>
        <b/>
        <sz val="11"/>
        <rFont val="Verdana"/>
        <family val="2"/>
      </rPr>
      <t>Cargo:</t>
    </r>
    <r>
      <rPr>
        <sz val="11"/>
        <rFont val="Verdana"/>
        <family val="2"/>
      </rPr>
      <t xml:space="preserve"> Contratista
</t>
    </r>
  </si>
  <si>
    <r>
      <rPr>
        <b/>
        <sz val="11"/>
        <rFont val="Verdana"/>
        <family val="2"/>
      </rPr>
      <t xml:space="preserve">Nombre: </t>
    </r>
    <r>
      <rPr>
        <sz val="11"/>
        <rFont val="Verdana"/>
        <family val="2"/>
      </rPr>
      <t>Marcelino Sánchez Castro</t>
    </r>
    <r>
      <rPr>
        <b/>
        <sz val="11"/>
        <rFont val="Verdana"/>
        <family val="2"/>
      </rPr>
      <t xml:space="preserve">
Cargo:  </t>
    </r>
    <r>
      <rPr>
        <sz val="11"/>
        <rFont val="Verdana"/>
        <family val="2"/>
      </rPr>
      <t xml:space="preserve">Coordinador Grupo de Planeación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</si>
</sst>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/mm/yyyy;@"/>
    <numFmt numFmtId="165" formatCode="0.0"/>
    <numFmt numFmtId="166" formatCode="_ [$€-2]\ * #,##0.00_ ;_ [$€-2]\ * \-#,##0.00_ ;_ [$€-2]\ * &quot;-&quot;??_ "/>
  </numFmts>
  <fonts count="31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sz val="14"/>
      <color theme="1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u/>
      <sz val="1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1"/>
      <color rgb="FFFFFFFF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1"/>
      <color theme="0"/>
      <name val="Verdana"/>
      <family val="2"/>
    </font>
    <font>
      <sz val="14"/>
      <color theme="1"/>
      <name val="Verdana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sz val="12"/>
      <color rgb="FF0A0A0A"/>
      <name val="Arial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9966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theme="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theme="4"/>
      </patternFill>
    </fill>
    <fill>
      <patternFill patternType="solid">
        <fgColor rgb="FFFFEB9C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/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medium">
        <color rgb="FF069169"/>
      </top>
      <bottom style="medium">
        <color rgb="FF069169"/>
      </bottom>
      <diagonal/>
    </border>
    <border>
      <left style="medium">
        <color rgb="FF069169"/>
      </left>
      <right/>
      <top/>
      <bottom/>
      <diagonal/>
    </border>
    <border>
      <left/>
      <right style="medium">
        <color rgb="FF069169"/>
      </right>
      <top/>
      <bottom/>
      <diagonal/>
    </border>
    <border>
      <left style="medium">
        <color rgb="FF069169"/>
      </left>
      <right style="thin">
        <color rgb="FF069169"/>
      </right>
      <top style="medium">
        <color rgb="FF069169"/>
      </top>
      <bottom style="medium">
        <color rgb="FF069169"/>
      </bottom>
      <diagonal/>
    </border>
    <border>
      <left style="thin">
        <color rgb="FF069169"/>
      </left>
      <right style="medium">
        <color rgb="FF069169"/>
      </right>
      <top style="medium">
        <color rgb="FF069169"/>
      </top>
      <bottom style="medium">
        <color rgb="FF069169"/>
      </bottom>
      <diagonal/>
    </border>
    <border>
      <left style="medium">
        <color rgb="FF069169"/>
      </left>
      <right/>
      <top/>
      <bottom style="medium">
        <color rgb="FF069169"/>
      </bottom>
      <diagonal/>
    </border>
    <border>
      <left/>
      <right/>
      <top/>
      <bottom style="medium">
        <color rgb="FF069169"/>
      </bottom>
      <diagonal/>
    </border>
    <border>
      <left/>
      <right style="medium">
        <color rgb="FF069169"/>
      </right>
      <top/>
      <bottom style="medium">
        <color rgb="FF06916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 style="thin">
        <color indexed="64"/>
      </left>
      <right style="thin">
        <color rgb="FF339966"/>
      </right>
      <top style="thin">
        <color indexed="64"/>
      </top>
      <bottom style="thin">
        <color rgb="FF339966"/>
      </bottom>
      <diagonal/>
    </border>
    <border>
      <left style="thin">
        <color rgb="FF339966"/>
      </left>
      <right style="thin">
        <color rgb="FF339966"/>
      </right>
      <top style="thin">
        <color indexed="64"/>
      </top>
      <bottom style="thin">
        <color rgb="FF33996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39966"/>
      </left>
      <right style="thin">
        <color indexed="64"/>
      </right>
      <top style="thin">
        <color indexed="64"/>
      </top>
      <bottom style="thin">
        <color rgb="FF339966"/>
      </bottom>
      <diagonal/>
    </border>
    <border>
      <left style="thin">
        <color indexed="64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 style="thin">
        <color rgb="FF339966"/>
      </left>
      <right style="thin">
        <color indexed="64"/>
      </right>
      <top style="thin">
        <color rgb="FF339966"/>
      </top>
      <bottom style="thin">
        <color rgb="FF339966"/>
      </bottom>
      <diagonal/>
    </border>
    <border>
      <left style="thin">
        <color indexed="64"/>
      </left>
      <right style="thin">
        <color rgb="FF339966"/>
      </right>
      <top style="thin">
        <color rgb="FF339966"/>
      </top>
      <bottom style="thin">
        <color indexed="64"/>
      </bottom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thin">
        <color indexed="64"/>
      </bottom>
      <diagonal/>
    </border>
    <border>
      <left style="thin">
        <color rgb="FF339966"/>
      </left>
      <right/>
      <top style="thin">
        <color rgb="FF339966"/>
      </top>
      <bottom style="thin">
        <color indexed="64"/>
      </bottom>
      <diagonal/>
    </border>
    <border>
      <left/>
      <right/>
      <top style="thin">
        <color rgb="FF339966"/>
      </top>
      <bottom style="thin">
        <color indexed="64"/>
      </bottom>
      <diagonal/>
    </border>
    <border>
      <left/>
      <right style="thin">
        <color indexed="64"/>
      </right>
      <top style="thin">
        <color rgb="FF339966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69169"/>
      </left>
      <right/>
      <top style="thin">
        <color rgb="FF069169"/>
      </top>
      <bottom style="thin">
        <color rgb="FF069169"/>
      </bottom>
      <diagonal/>
    </border>
    <border>
      <left/>
      <right/>
      <top style="thin">
        <color rgb="FF069169"/>
      </top>
      <bottom style="thin">
        <color rgb="FF069169"/>
      </bottom>
      <diagonal/>
    </border>
    <border>
      <left/>
      <right style="medium">
        <color rgb="FF069169"/>
      </right>
      <top style="thin">
        <color rgb="FF069169"/>
      </top>
      <bottom style="thin">
        <color rgb="FF069169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39966"/>
      </right>
      <top style="thin">
        <color rgb="FF339966"/>
      </top>
      <bottom/>
      <diagonal/>
    </border>
    <border>
      <left style="thin">
        <color rgb="FF339966"/>
      </left>
      <right/>
      <top style="thin">
        <color rgb="FF069169"/>
      </top>
      <bottom style="thin">
        <color rgb="FF339966"/>
      </bottom>
      <diagonal/>
    </border>
    <border>
      <left/>
      <right/>
      <top style="thin">
        <color rgb="FF069169"/>
      </top>
      <bottom style="thin">
        <color rgb="FF33996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dotted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29" fillId="0" borderId="0"/>
    <xf numFmtId="166" fontId="29" fillId="0" borderId="0" applyFont="0" applyFill="0" applyBorder="0" applyAlignment="0" applyProtection="0"/>
    <xf numFmtId="0" fontId="30" fillId="17" borderId="0" applyNumberFormat="0" applyBorder="0" applyAlignment="0" applyProtection="0"/>
  </cellStyleXfs>
  <cellXfs count="2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1" fillId="2" borderId="19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4" fillId="7" borderId="2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4" fillId="9" borderId="1" xfId="0" applyFont="1" applyFill="1" applyBorder="1" applyAlignment="1" applyProtection="1">
      <alignment horizontal="center" vertical="center" wrapText="1"/>
      <protection locked="0"/>
    </xf>
    <xf numFmtId="0" fontId="14" fillId="7" borderId="3" xfId="0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14" fillId="11" borderId="28" xfId="0" applyFont="1" applyFill="1" applyBorder="1" applyAlignment="1" applyProtection="1">
      <alignment horizontal="center" vertical="center" wrapText="1"/>
      <protection locked="0"/>
    </xf>
    <xf numFmtId="0" fontId="14" fillId="11" borderId="56" xfId="0" applyFont="1" applyFill="1" applyBorder="1" applyAlignment="1" applyProtection="1">
      <alignment horizontal="center" vertical="center" wrapText="1"/>
      <protection locked="0"/>
    </xf>
    <xf numFmtId="0" fontId="14" fillId="9" borderId="3" xfId="0" applyFont="1" applyFill="1" applyBorder="1" applyAlignment="1" applyProtection="1">
      <alignment horizontal="center" vertical="center" wrapText="1"/>
      <protection locked="0"/>
    </xf>
    <xf numFmtId="0" fontId="11" fillId="0" borderId="58" xfId="0" applyFont="1" applyBorder="1" applyAlignment="1" applyProtection="1">
      <alignment horizontal="center" vertical="center" wrapText="1"/>
      <protection locked="0"/>
    </xf>
    <xf numFmtId="0" fontId="11" fillId="0" borderId="59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0" xfId="0" applyFont="1"/>
    <xf numFmtId="0" fontId="9" fillId="0" borderId="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1" fillId="0" borderId="0" xfId="0" applyFont="1"/>
    <xf numFmtId="0" fontId="22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1" fillId="2" borderId="0" xfId="0" applyFont="1" applyFill="1"/>
    <xf numFmtId="0" fontId="21" fillId="2" borderId="0" xfId="0" applyFont="1" applyFill="1"/>
    <xf numFmtId="165" fontId="21" fillId="2" borderId="0" xfId="0" applyNumberFormat="1" applyFont="1" applyFill="1" applyAlignment="1">
      <alignment horizontal="center" vertical="center" wrapText="1"/>
    </xf>
    <xf numFmtId="0" fontId="11" fillId="0" borderId="64" xfId="0" applyFont="1" applyBorder="1"/>
    <xf numFmtId="0" fontId="11" fillId="1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3" borderId="63" xfId="0" applyFont="1" applyFill="1" applyBorder="1" applyAlignment="1">
      <alignment horizontal="center" vertical="center" wrapText="1"/>
    </xf>
    <xf numFmtId="0" fontId="20" fillId="14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11" fillId="15" borderId="0" xfId="0" applyFont="1" applyFill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23" fillId="4" borderId="27" xfId="0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4" borderId="60" xfId="0" applyFont="1" applyFill="1" applyBorder="1" applyAlignment="1">
      <alignment vertical="center" wrapText="1"/>
    </xf>
    <xf numFmtId="0" fontId="24" fillId="4" borderId="0" xfId="0" applyFont="1" applyFill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60" xfId="0" applyFont="1" applyBorder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3" fillId="4" borderId="27" xfId="0" applyFont="1" applyFill="1" applyBorder="1" applyAlignment="1">
      <alignment horizontal="center" vertical="center" wrapText="1"/>
    </xf>
    <xf numFmtId="0" fontId="23" fillId="0" borderId="61" xfId="0" applyFont="1" applyBorder="1" applyAlignment="1">
      <alignment vertical="center" wrapText="1"/>
    </xf>
    <xf numFmtId="0" fontId="23" fillId="4" borderId="17" xfId="0" applyFont="1" applyFill="1" applyBorder="1" applyAlignment="1">
      <alignment vertical="center" wrapText="1"/>
    </xf>
    <xf numFmtId="0" fontId="23" fillId="4" borderId="62" xfId="0" applyFont="1" applyFill="1" applyBorder="1" applyAlignment="1">
      <alignment vertical="center" wrapText="1"/>
    </xf>
    <xf numFmtId="0" fontId="23" fillId="0" borderId="0" xfId="0" applyFont="1" applyAlignment="1">
      <alignment vertical="center"/>
    </xf>
    <xf numFmtId="0" fontId="13" fillId="8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23" fillId="8" borderId="0" xfId="0" applyFont="1" applyFill="1" applyAlignment="1">
      <alignment vertical="center" wrapText="1"/>
    </xf>
    <xf numFmtId="0" fontId="20" fillId="16" borderId="63" xfId="0" applyFont="1" applyFill="1" applyBorder="1" applyAlignment="1">
      <alignment horizontal="center" vertical="center" wrapText="1"/>
    </xf>
    <xf numFmtId="0" fontId="23" fillId="8" borderId="69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17" fontId="9" fillId="0" borderId="28" xfId="0" applyNumberFormat="1" applyFont="1" applyBorder="1" applyAlignment="1" applyProtection="1">
      <alignment horizontal="center" vertical="center" wrapText="1"/>
      <protection locked="0"/>
    </xf>
    <xf numFmtId="0" fontId="11" fillId="0" borderId="70" xfId="0" applyFont="1" applyBorder="1" applyAlignment="1" applyProtection="1">
      <alignment horizontal="center" vertical="center" wrapText="1"/>
      <protection locked="0"/>
    </xf>
    <xf numFmtId="0" fontId="11" fillId="0" borderId="71" xfId="0" applyFont="1" applyBorder="1" applyAlignment="1" applyProtection="1">
      <alignment horizontal="center" vertical="center" wrapText="1"/>
      <protection locked="0"/>
    </xf>
    <xf numFmtId="0" fontId="11" fillId="0" borderId="72" xfId="0" applyFont="1" applyBorder="1" applyAlignment="1" applyProtection="1">
      <alignment horizontal="center" vertical="center" wrapText="1"/>
      <protection locked="0"/>
    </xf>
    <xf numFmtId="0" fontId="11" fillId="0" borderId="73" xfId="0" applyFont="1" applyBorder="1" applyAlignment="1" applyProtection="1">
      <alignment horizontal="center" vertical="center" wrapText="1"/>
      <protection locked="0"/>
    </xf>
    <xf numFmtId="0" fontId="11" fillId="0" borderId="74" xfId="0" applyFont="1" applyBorder="1" applyAlignment="1" applyProtection="1">
      <alignment horizontal="center" vertical="center" wrapText="1"/>
      <protection locked="0"/>
    </xf>
    <xf numFmtId="0" fontId="11" fillId="0" borderId="75" xfId="0" applyFont="1" applyBorder="1" applyAlignment="1" applyProtection="1">
      <alignment horizontal="center" vertical="center" wrapText="1"/>
      <protection locked="0"/>
    </xf>
    <xf numFmtId="0" fontId="11" fillId="0" borderId="76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11" fillId="0" borderId="77" xfId="0" applyFont="1" applyBorder="1" applyAlignment="1" applyProtection="1">
      <alignment horizontal="center" vertical="center" wrapText="1"/>
      <protection locked="0"/>
    </xf>
    <xf numFmtId="0" fontId="11" fillId="0" borderId="78" xfId="0" applyFont="1" applyBorder="1" applyAlignment="1" applyProtection="1">
      <alignment horizontal="center" vertical="center" wrapText="1"/>
      <protection locked="0"/>
    </xf>
    <xf numFmtId="0" fontId="11" fillId="0" borderId="79" xfId="0" applyFont="1" applyBorder="1" applyAlignment="1" applyProtection="1">
      <alignment horizontal="center" vertical="center" wrapText="1"/>
      <protection locked="0"/>
    </xf>
    <xf numFmtId="0" fontId="11" fillId="0" borderId="80" xfId="0" applyFont="1" applyBorder="1" applyAlignment="1" applyProtection="1">
      <alignment horizontal="center" vertical="center" wrapText="1"/>
      <protection locked="0"/>
    </xf>
    <xf numFmtId="0" fontId="27" fillId="0" borderId="81" xfId="0" applyFont="1" applyBorder="1" applyAlignment="1" applyProtection="1">
      <alignment horizontal="center" vertical="center" wrapText="1"/>
      <protection locked="0"/>
    </xf>
    <xf numFmtId="0" fontId="27" fillId="0" borderId="59" xfId="0" applyFont="1" applyBorder="1" applyAlignment="1" applyProtection="1">
      <alignment horizontal="center" vertical="center" wrapText="1"/>
      <protection locked="0"/>
    </xf>
    <xf numFmtId="0" fontId="11" fillId="0" borderId="82" xfId="0" applyFont="1" applyBorder="1" applyAlignment="1" applyProtection="1">
      <alignment horizontal="center" vertical="center" wrapText="1"/>
      <protection locked="0"/>
    </xf>
    <xf numFmtId="0" fontId="11" fillId="0" borderId="71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11" fillId="0" borderId="83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wrapText="1"/>
    </xf>
    <xf numFmtId="0" fontId="2" fillId="0" borderId="7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6" borderId="37" xfId="0" applyFont="1" applyFill="1" applyBorder="1" applyAlignment="1">
      <alignment horizontal="center" vertical="center"/>
    </xf>
    <xf numFmtId="0" fontId="17" fillId="0" borderId="29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37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6" fillId="0" borderId="29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7" xfId="0" applyFont="1" applyBorder="1" applyAlignment="1">
      <alignment horizontal="left" vertical="center" wrapText="1"/>
    </xf>
    <xf numFmtId="0" fontId="15" fillId="6" borderId="26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8" fillId="0" borderId="29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9" fillId="0" borderId="52" xfId="0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6" xfId="0" applyFont="1" applyBorder="1" applyAlignment="1" applyProtection="1">
      <alignment horizontal="left" vertical="center" wrapText="1"/>
      <protection locked="0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left" vertical="center" wrapText="1"/>
    </xf>
    <xf numFmtId="0" fontId="11" fillId="2" borderId="54" xfId="0" applyFont="1" applyFill="1" applyBorder="1" applyAlignment="1">
      <alignment horizontal="left" vertical="center" wrapText="1"/>
    </xf>
    <xf numFmtId="0" fontId="11" fillId="2" borderId="55" xfId="0" applyFont="1" applyFill="1" applyBorder="1" applyAlignment="1">
      <alignment horizontal="left" vertical="center" wrapText="1"/>
    </xf>
    <xf numFmtId="164" fontId="11" fillId="2" borderId="53" xfId="0" applyNumberFormat="1" applyFont="1" applyFill="1" applyBorder="1" applyAlignment="1">
      <alignment horizontal="center" vertical="center" wrapText="1"/>
    </xf>
    <xf numFmtId="164" fontId="11" fillId="2" borderId="55" xfId="0" applyNumberFormat="1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1" fillId="2" borderId="53" xfId="0" applyNumberFormat="1" applyFont="1" applyFill="1" applyBorder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 wrapText="1"/>
    </xf>
    <xf numFmtId="14" fontId="11" fillId="2" borderId="46" xfId="0" applyNumberFormat="1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14" fontId="11" fillId="2" borderId="47" xfId="0" applyNumberFormat="1" applyFont="1" applyFill="1" applyBorder="1" applyAlignment="1">
      <alignment horizontal="center" vertical="center" wrapText="1"/>
    </xf>
    <xf numFmtId="14" fontId="11" fillId="2" borderId="48" xfId="0" applyNumberFormat="1" applyFont="1" applyFill="1" applyBorder="1" applyAlignment="1">
      <alignment horizontal="center" vertical="center" wrapText="1"/>
    </xf>
    <xf numFmtId="14" fontId="11" fillId="2" borderId="49" xfId="0" applyNumberFormat="1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9" fillId="5" borderId="41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left" vertical="top" wrapText="1"/>
    </xf>
    <xf numFmtId="0" fontId="13" fillId="2" borderId="18" xfId="0" applyFont="1" applyFill="1" applyBorder="1" applyAlignment="1">
      <alignment horizontal="left" vertical="top" wrapText="1"/>
    </xf>
    <xf numFmtId="0" fontId="13" fillId="2" borderId="22" xfId="0" applyFont="1" applyFill="1" applyBorder="1" applyAlignment="1">
      <alignment horizontal="left" vertical="top" wrapText="1"/>
    </xf>
    <xf numFmtId="0" fontId="9" fillId="5" borderId="18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horizontal="center" vertical="center" wrapText="1"/>
    </xf>
    <xf numFmtId="0" fontId="9" fillId="5" borderId="42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14" fontId="11" fillId="2" borderId="67" xfId="0" applyNumberFormat="1" applyFont="1" applyFill="1" applyBorder="1" applyAlignment="1">
      <alignment horizontal="center" vertical="center" wrapText="1"/>
    </xf>
    <xf numFmtId="14" fontId="11" fillId="2" borderId="68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 applyProtection="1">
      <alignment horizontal="center" vertical="center" wrapText="1"/>
      <protection locked="0"/>
    </xf>
    <xf numFmtId="0" fontId="14" fillId="7" borderId="2" xfId="0" applyFont="1" applyFill="1" applyBorder="1" applyAlignment="1" applyProtection="1">
      <alignment horizontal="center" vertical="center" wrapText="1"/>
      <protection locked="0"/>
    </xf>
    <xf numFmtId="0" fontId="14" fillId="7" borderId="16" xfId="0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14" fillId="5" borderId="16" xfId="0" applyFont="1" applyFill="1" applyBorder="1" applyAlignment="1" applyProtection="1">
      <alignment horizontal="center" vertical="center" wrapText="1"/>
      <protection locked="0"/>
    </xf>
    <xf numFmtId="0" fontId="14" fillId="11" borderId="14" xfId="0" applyFont="1" applyFill="1" applyBorder="1" applyAlignment="1" applyProtection="1">
      <alignment horizontal="center" vertical="center" wrapText="1"/>
      <protection locked="0"/>
    </xf>
    <xf numFmtId="0" fontId="14" fillId="11" borderId="28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7" borderId="3" xfId="0" applyFont="1" applyFill="1" applyBorder="1" applyAlignment="1" applyProtection="1">
      <alignment horizontal="center" vertical="center" wrapText="1"/>
      <protection locked="0"/>
    </xf>
    <xf numFmtId="0" fontId="14" fillId="11" borderId="3" xfId="0" applyFont="1" applyFill="1" applyBorder="1" applyAlignment="1" applyProtection="1">
      <alignment horizontal="center" vertical="center" wrapText="1"/>
      <protection locked="0"/>
    </xf>
    <xf numFmtId="0" fontId="14" fillId="12" borderId="3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 applyProtection="1">
      <alignment horizontal="left" vertical="center" wrapText="1"/>
      <protection locked="0"/>
    </xf>
    <xf numFmtId="0" fontId="9" fillId="2" borderId="57" xfId="0" applyFont="1" applyFill="1" applyBorder="1" applyAlignment="1" applyProtection="1">
      <alignment horizontal="left" vertical="center" wrapText="1"/>
      <protection locked="0"/>
    </xf>
    <xf numFmtId="0" fontId="9" fillId="10" borderId="26" xfId="0" applyFont="1" applyFill="1" applyBorder="1" applyAlignment="1" applyProtection="1">
      <alignment horizontal="center" vertical="center" wrapText="1"/>
      <protection locked="0"/>
    </xf>
    <xf numFmtId="0" fontId="9" fillId="10" borderId="12" xfId="0" applyFont="1" applyFill="1" applyBorder="1" applyAlignment="1" applyProtection="1">
      <alignment horizontal="center" vertical="center" wrapText="1"/>
      <protection locked="0"/>
    </xf>
    <xf numFmtId="0" fontId="9" fillId="10" borderId="13" xfId="0" applyFont="1" applyFill="1" applyBorder="1" applyAlignment="1" applyProtection="1">
      <alignment horizontal="center" vertical="center" wrapText="1"/>
      <protection locked="0"/>
    </xf>
    <xf numFmtId="0" fontId="9" fillId="10" borderId="9" xfId="0" applyFont="1" applyFill="1" applyBorder="1" applyAlignment="1" applyProtection="1">
      <alignment horizontal="center" vertical="center" wrapText="1"/>
      <protection locked="0"/>
    </xf>
    <xf numFmtId="0" fontId="9" fillId="10" borderId="10" xfId="0" applyFont="1" applyFill="1" applyBorder="1" applyAlignment="1" applyProtection="1">
      <alignment horizontal="center" vertical="center" wrapText="1"/>
      <protection locked="0"/>
    </xf>
    <xf numFmtId="0" fontId="9" fillId="10" borderId="11" xfId="0" applyFont="1" applyFill="1" applyBorder="1" applyAlignment="1" applyProtection="1">
      <alignment horizontal="center" vertical="center" wrapText="1"/>
      <protection locked="0"/>
    </xf>
    <xf numFmtId="0" fontId="14" fillId="11" borderId="1" xfId="0" applyFont="1" applyFill="1" applyBorder="1" applyAlignment="1" applyProtection="1">
      <alignment horizontal="center" vertical="center" wrapText="1"/>
      <protection locked="0"/>
    </xf>
    <xf numFmtId="0" fontId="14" fillId="11" borderId="2" xfId="0" applyFont="1" applyFill="1" applyBorder="1" applyAlignment="1" applyProtection="1">
      <alignment horizontal="center" vertical="center" wrapText="1"/>
      <protection locked="0"/>
    </xf>
    <xf numFmtId="0" fontId="14" fillId="11" borderId="16" xfId="0" applyFont="1" applyFill="1" applyBorder="1" applyAlignment="1" applyProtection="1">
      <alignment horizontal="center" vertical="center" wrapText="1"/>
      <protection locked="0"/>
    </xf>
    <xf numFmtId="0" fontId="14" fillId="10" borderId="14" xfId="0" applyFont="1" applyFill="1" applyBorder="1" applyAlignment="1" applyProtection="1">
      <alignment horizontal="center" vertical="center" wrapText="1"/>
      <protection locked="0"/>
    </xf>
    <xf numFmtId="0" fontId="14" fillId="10" borderId="15" xfId="0" applyFont="1" applyFill="1" applyBorder="1" applyAlignment="1" applyProtection="1">
      <alignment horizontal="center" vertical="center" wrapText="1"/>
      <protection locked="0"/>
    </xf>
    <xf numFmtId="0" fontId="14" fillId="10" borderId="28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26" fillId="2" borderId="65" xfId="0" applyFont="1" applyFill="1" applyBorder="1" applyAlignment="1">
      <alignment horizontal="left" vertical="center" wrapText="1"/>
    </xf>
    <xf numFmtId="0" fontId="21" fillId="2" borderId="65" xfId="0" applyFont="1" applyFill="1" applyBorder="1" applyAlignment="1">
      <alignment horizontal="center" vertical="center" wrapText="1"/>
    </xf>
    <xf numFmtId="0" fontId="10" fillId="2" borderId="65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</cellXfs>
  <cellStyles count="5">
    <cellStyle name="Euro" xfId="3" xr:uid="{89EB24A0-10BB-43A7-942E-352625C180DD}"/>
    <cellStyle name="Hipervínculo" xfId="1" builtinId="8"/>
    <cellStyle name="Neutral 2" xfId="4" xr:uid="{858DC830-57EF-4256-A6BB-BC24E40F78C2}"/>
    <cellStyle name="Normal" xfId="0" builtinId="0"/>
    <cellStyle name="Normal 2" xfId="2" xr:uid="{EA5ABC31-DA19-4EC8-86C4-15DE3C691C6A}"/>
  </cellStyles>
  <dxfs count="224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ED561"/>
        </patternFill>
      </fill>
    </dxf>
    <dxf>
      <fill>
        <patternFill>
          <bgColor rgb="FF9ED561"/>
        </patternFill>
      </fill>
    </dxf>
    <dxf>
      <fill>
        <patternFill>
          <bgColor rgb="FFFFFF4B"/>
        </patternFill>
      </fill>
    </dxf>
    <dxf>
      <fill>
        <patternFill>
          <bgColor theme="5" tint="0.39994506668294322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00B050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ill>
        <patternFill>
          <bgColor rgb="FFFF3333"/>
        </patternFill>
      </fill>
    </dxf>
    <dxf>
      <fill>
        <patternFill>
          <bgColor rgb="FF00DA63"/>
        </patternFill>
      </fill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rgb="FFFFFF0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9" tint="-0.249977111117893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0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</dxf>
    <dxf>
      <border>
        <right style="thin">
          <color indexed="64"/>
        </right>
      </border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name val="Verdana"/>
        <scheme val="none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font>
        <name val="Arial Narrow"/>
        <scheme val="none"/>
      </font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wrapText="1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color theme="1"/>
      </font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rgb="FF33A584"/>
          <bgColor rgb="FF069169"/>
        </patternFill>
      </fill>
      <border>
        <bottom style="thin">
          <color rgb="FF069169"/>
        </bottom>
      </border>
    </dxf>
    <dxf>
      <font>
        <color theme="0"/>
      </font>
      <fill>
        <patternFill patternType="solid">
          <fgColor rgb="FF069169"/>
          <bgColor rgb="FF33A584"/>
        </patternFill>
      </fill>
      <border>
        <bottom style="thin">
          <color rgb="FF33A584"/>
        </bottom>
        <horizontal style="thin">
          <color rgb="FF33A584"/>
        </horizontal>
      </border>
    </dxf>
    <dxf>
      <border>
        <bottom style="thin">
          <color rgb="FF33A584"/>
        </bottom>
      </border>
    </dxf>
    <dxf>
      <font>
        <color theme="0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i val="0"/>
        <color theme="0"/>
      </font>
      <fill>
        <patternFill patternType="solid">
          <fgColor rgb="FF33A584"/>
          <bgColor rgb="FF069169"/>
        </patternFill>
      </fill>
    </dxf>
    <dxf>
      <font>
        <b/>
        <color theme="0"/>
      </font>
    </dxf>
    <dxf>
      <border>
        <left style="thin">
          <color rgb="FF006850"/>
        </left>
        <right style="thin">
          <color rgb="FF006850"/>
        </right>
      </border>
    </dxf>
    <dxf>
      <border>
        <top style="thin">
          <color rgb="FF006850"/>
        </top>
        <bottom style="thin">
          <color rgb="FF006850"/>
        </bottom>
        <horizontal style="thin">
          <color rgb="FF006850"/>
        </horizontal>
      </border>
    </dxf>
    <dxf>
      <font>
        <b/>
        <color theme="1"/>
      </font>
      <border>
        <top style="double">
          <color rgb="FF33A584"/>
        </top>
      </border>
    </dxf>
    <dxf>
      <font>
        <color theme="0"/>
      </font>
      <fill>
        <patternFill patternType="solid">
          <fgColor rgb="FF006850"/>
          <bgColor rgb="FF006850"/>
        </patternFill>
      </fill>
      <border>
        <horizontal style="thin">
          <color rgb="FF006850"/>
        </horizontal>
      </border>
    </dxf>
    <dxf>
      <font>
        <color theme="1"/>
      </font>
      <border>
        <horizontal style="thin">
          <color theme="4" tint="0.79998168889431442"/>
        </horizontal>
      </border>
    </dxf>
  </dxfs>
  <tableStyles count="2" defaultTableStyle="TableStyleMedium2" defaultPivotStyle="PivotStyleLight16">
    <tableStyle name="ANM" table="0" count="13" xr9:uid="{00000000-0011-0000-FFFF-FFFF00000000}">
      <tableStyleElement type="wholeTable" dxfId="223"/>
      <tableStyleElement type="headerRow" dxfId="222"/>
      <tableStyleElement type="totalRow" dxfId="221"/>
      <tableStyleElement type="firstRowStripe" dxfId="220"/>
      <tableStyleElement type="firstColumnStripe" dxfId="219"/>
      <tableStyleElement type="firstHeaderCell" dxfId="218"/>
      <tableStyleElement type="firstSubtotalRow" dxfId="217"/>
      <tableStyleElement type="secondSubtotalRow" dxfId="216"/>
      <tableStyleElement type="firstColumnSubheading" dxfId="215"/>
      <tableStyleElement type="firstRowSubheading" dxfId="214"/>
      <tableStyleElement type="secondRowSubheading" dxfId="213"/>
      <tableStyleElement type="pageFieldLabels" dxfId="212"/>
      <tableStyleElement type="pageFieldValues" dxfId="211"/>
    </tableStyle>
    <tableStyle name="TableStyleMedium2 2" pivot="0" count="7" xr9:uid="{00000000-0011-0000-FFFF-FFFF01000000}">
      <tableStyleElement type="wholeTable" dxfId="210"/>
      <tableStyleElement type="headerRow" dxfId="209"/>
      <tableStyleElement type="totalRow" dxfId="208"/>
      <tableStyleElement type="firstColumn" dxfId="207"/>
      <tableStyleElement type="lastColumn" dxfId="206"/>
      <tableStyleElement type="firstRowStripe" dxfId="205"/>
      <tableStyleElement type="firstColumnStripe" dxfId="204"/>
    </tableStyle>
  </tableStyles>
  <colors>
    <mruColors>
      <color rgb="FF339966"/>
      <color rgb="FFA8E2C5"/>
      <color rgb="FF9ED561"/>
      <color rgb="FFF19A65"/>
      <color rgb="FF99D359"/>
      <color rgb="FF00DA63"/>
      <color rgb="FF3FBF7F"/>
      <color rgb="FF85D7AE"/>
      <color rgb="FF63CB97"/>
      <color rgb="FF79D1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158750</xdr:colOff>
      <xdr:row>0</xdr:row>
      <xdr:rowOff>57150</xdr:rowOff>
    </xdr:from>
    <xdr:to>
      <xdr:col>1</xdr:col>
      <xdr:colOff>1289010</xdr:colOff>
      <xdr:row>2</xdr:row>
      <xdr:rowOff>203200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9DC3B1-233F-0D1D-CE89-9273E70AC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650" y="57150"/>
          <a:ext cx="1130260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0</xdr:rowOff>
    </xdr:from>
    <xdr:to>
      <xdr:col>1</xdr:col>
      <xdr:colOff>923631</xdr:colOff>
      <xdr:row>3</xdr:row>
      <xdr:rowOff>68622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15EE07-89A9-359C-3BE9-C0022E417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209550"/>
          <a:ext cx="999831" cy="4877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176893</xdr:colOff>
      <xdr:row>0</xdr:row>
      <xdr:rowOff>176893</xdr:rowOff>
    </xdr:from>
    <xdr:to>
      <xdr:col>0</xdr:col>
      <xdr:colOff>1353523</xdr:colOff>
      <xdr:row>2</xdr:row>
      <xdr:rowOff>98238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044541-6FE1-8515-D934-63C6AA544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93" y="176893"/>
          <a:ext cx="1176630" cy="5608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1266825</xdr:colOff>
      <xdr:row>0</xdr:row>
      <xdr:rowOff>117100</xdr:rowOff>
    </xdr:from>
    <xdr:to>
      <xdr:col>0</xdr:col>
      <xdr:colOff>2768600</xdr:colOff>
      <xdr:row>2</xdr:row>
      <xdr:rowOff>214672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5E473DB-8AA7-EACD-F075-6DA0F3EE8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825" y="117100"/>
          <a:ext cx="1501775" cy="7325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482600</xdr:colOff>
      <xdr:row>0</xdr:row>
      <xdr:rowOff>139700</xdr:rowOff>
    </xdr:from>
    <xdr:to>
      <xdr:col>1</xdr:col>
      <xdr:colOff>714375</xdr:colOff>
      <xdr:row>2</xdr:row>
      <xdr:rowOff>186472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4CC1FB-10ED-E84E-9AD5-651D3FF35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600" y="139700"/>
          <a:ext cx="1501775" cy="732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mgovco.sharepoint.com/Users/1026276285/Documents/ANM/01.%20SIG/RESPONSABILIDADES/MATRIZ%20ROL,%20RESP%20Y%20AU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ilu/Downloads/EST1-P-005-F-009_V2%20MATRIZ%20ASPECTOS%20E%20IMPACTOS%20AMBIENTALES%20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&amp;A"/>
      <sheetName val="ROL"/>
      <sheetName val="TD-R&amp;A"/>
      <sheetName val="LISTA"/>
      <sheetName val="MATRIZ ROL, RESP Y AUT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PORTADA"/>
      <sheetName val="INSTRUCCIONES"/>
      <sheetName val="A&amp;I"/>
      <sheetName val="TD-A&amp;I"/>
      <sheetName val="Hoja1"/>
      <sheetName val="Aspectos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USUARIO/Downloads/EST1P005F009_V2MATRIZASPECTOSEIMPACTOSAMBIENTALES,,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et Mora" refreshedDate="44767.62932847222" createdVersion="8" refreshedVersion="8" minRefreshableVersion="3" recordCount="43" xr:uid="{B390846D-7FCA-4508-8815-E8918BA07961}">
  <cacheSource type="worksheet">
    <worksheetSource ref="A6:AB49" sheet="A&amp;I" r:id="rId2"/>
  </cacheSource>
  <cacheFields count="28">
    <cacheField name="Macroprocesos" numFmtId="0">
      <sharedItems containsNonDate="0" containsString="0" containsBlank="1"/>
    </cacheField>
    <cacheField name="Procesos" numFmtId="0">
      <sharedItems containsNonDate="0" containsString="0" containsBlank="1" count="1">
        <m/>
      </sharedItems>
    </cacheField>
    <cacheField name="Actividades" numFmtId="0">
      <sharedItems containsNonDate="0" containsString="0" containsBlank="1" count="1">
        <m/>
      </sharedItems>
    </cacheField>
    <cacheField name="Descripción de la Actividad" numFmtId="0">
      <sharedItems containsNonDate="0" containsString="0" containsBlank="1"/>
    </cacheField>
    <cacheField name="Producto/Servicio" numFmtId="0">
      <sharedItems containsNonDate="0" containsString="0" containsBlank="1"/>
    </cacheField>
    <cacheField name="Tipo de sede" numFmtId="0">
      <sharedItems containsNonDate="0" containsString="0" containsBlank="1"/>
    </cacheField>
    <cacheField name="Sede" numFmtId="0">
      <sharedItems containsNonDate="0" containsString="0" containsBlank="1"/>
    </cacheField>
    <cacheField name="Condiciones de operación" numFmtId="0">
      <sharedItems containsNonDate="0" containsString="0" containsBlank="1" count="1">
        <m/>
      </sharedItems>
    </cacheField>
    <cacheField name="Descripción de condición" numFmtId="0">
      <sharedItems containsNonDate="0" containsString="0" containsBlank="1"/>
    </cacheField>
    <cacheField name="Aspecto ambiental" numFmtId="0">
      <sharedItems containsNonDate="0" containsBlank="1" count="2">
        <m/>
        <s v="Consumo_del_recurso_hídrico" u="1"/>
      </sharedItems>
    </cacheField>
    <cacheField name="Impacto ambiental" numFmtId="0">
      <sharedItems containsNonDate="0" containsBlank="1" count="2">
        <m/>
        <s v="Aprovechamiento del recurso hídrico" u="1"/>
      </sharedItems>
    </cacheField>
    <cacheField name="Tipo de impacto" numFmtId="0">
      <sharedItems containsNonDate="0" containsString="0" containsBlank="1" count="1">
        <m/>
      </sharedItems>
    </cacheField>
    <cacheField name="Componente ambiental" numFmtId="0">
      <sharedItems containsNonDate="0" containsString="0" containsBlank="1"/>
    </cacheField>
    <cacheField name="Probabilidad" numFmtId="0">
      <sharedItems containsNonDate="0" containsString="0" containsBlank="1"/>
    </cacheField>
    <cacheField name="Consecuencia" numFmtId="0">
      <sharedItems containsNonDate="0" containsString="0" containsBlank="1"/>
    </cacheField>
    <cacheField name="Valoración inicial" numFmtId="0">
      <sharedItems containsBlank="1"/>
    </cacheField>
    <cacheField name="Valor probabilidad" numFmtId="0">
      <sharedItems containsBlank="1"/>
    </cacheField>
    <cacheField name="Valor consecuencia" numFmtId="0">
      <sharedItems containsBlank="1"/>
    </cacheField>
    <cacheField name="Valor valoración inicial 20xx" numFmtId="0">
      <sharedItems containsBlank="1"/>
    </cacheField>
    <cacheField name="Significancia del A&amp;I inicial" numFmtId="0">
      <sharedItems containsBlank="1"/>
    </cacheField>
    <cacheField name="Control ambiental inicial" numFmtId="0">
      <sharedItems containsBlank="1"/>
    </cacheField>
    <cacheField name="Descripción de la valoración inicial y el control del aspecto e impacto ambiental 20xx" numFmtId="0">
      <sharedItems containsNonDate="0" containsString="0" containsBlank="1"/>
    </cacheField>
    <cacheField name="Unidad de medición" numFmtId="0">
      <sharedItems containsNonDate="0" containsString="0" containsBlank="1"/>
    </cacheField>
    <cacheField name="Desempeño ambiental 20xx" numFmtId="0">
      <sharedItems containsNonDate="0" containsString="0" containsBlank="1"/>
    </cacheField>
    <cacheField name="Meta porcentual 20xx" numFmtId="0">
      <sharedItems containsNonDate="0" containsString="0" containsBlank="1"/>
    </cacheField>
    <cacheField name="Meta unitaria 20xx" numFmtId="0">
      <sharedItems containsNonDate="0" containsString="0" containsBlank="1"/>
    </cacheField>
    <cacheField name="Desempeño ambiental 20xx2" numFmtId="0">
      <sharedItems containsNonDate="0" containsString="0" containsBlank="1"/>
    </cacheField>
    <cacheField name="Desviación meta 20xx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m/>
    <x v="0"/>
    <x v="0"/>
    <m/>
    <m/>
    <m/>
    <m/>
    <x v="0"/>
    <m/>
    <x v="0"/>
    <x v="0"/>
    <x v="0"/>
    <m/>
    <m/>
    <m/>
    <e v="#N/A"/>
    <e v="#N/A"/>
    <e v="#N/A"/>
    <e v="#N/A"/>
    <e v="#N/A"/>
    <e v="#N/A"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  <r>
    <m/>
    <x v="0"/>
    <x v="0"/>
    <m/>
    <m/>
    <m/>
    <m/>
    <x v="0"/>
    <m/>
    <x v="0"/>
    <x v="0"/>
    <x v="0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BEE564-7299-4A23-9CC3-B1A9BACEF53E}" name="TablaDinámica1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10:C12" firstHeaderRow="1" firstDataRow="1" firstDataCol="2" rowPageCount="4" colPageCount="1"/>
  <pivotFields count="28">
    <pivotField compact="0" outline="0" showAll="0"/>
    <pivotField axis="axisPage" compact="0" outline="0" showAll="0">
      <items count="2">
        <item x="0"/>
        <item t="default"/>
      </items>
    </pivotField>
    <pivotField axis="axisPage"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2">
        <item x="0"/>
        <item t="default"/>
      </items>
    </pivotField>
    <pivotField compact="0" outline="0" showAll="0"/>
    <pivotField axis="axisRow" compact="0" outline="0" showAll="0">
      <items count="3">
        <item sd="0" m="1" x="1"/>
        <item sd="0" x="0"/>
        <item t="default"/>
      </items>
    </pivotField>
    <pivotField axis="axisRow" compact="0" outline="0" showAll="0">
      <items count="3">
        <item m="1" x="1"/>
        <item x="0"/>
        <item t="default"/>
      </items>
    </pivotField>
    <pivotField axis="axisPage"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9"/>
    <field x="10"/>
  </rowFields>
  <rowItems count="2">
    <i>
      <x v="1"/>
    </i>
    <i t="grand">
      <x/>
    </i>
  </rowItems>
  <colItems count="1">
    <i/>
  </colItems>
  <pageFields count="4">
    <pageField fld="2" hier="-1"/>
    <pageField fld="1" hier="-1"/>
    <pageField fld="11" hier="-1"/>
    <pageField fld="7" hier="-1"/>
  </pageFields>
  <dataFields count="1">
    <dataField name="Promedio de Valor valoración inicial 20xx" fld="18" subtotal="average" baseField="10" baseItem="0"/>
  </dataFields>
  <formats count="41">
    <format dxfId="203">
      <pivotArea dataOnly="0" labelOnly="1" outline="0" axis="axisValues" fieldPosition="0"/>
    </format>
    <format dxfId="202">
      <pivotArea field="9" type="button" dataOnly="0" labelOnly="1" outline="0" axis="axisRow" fieldPosition="0"/>
    </format>
    <format dxfId="201">
      <pivotArea field="10" type="button" dataOnly="0" labelOnly="1" outline="0" axis="axisRow" fieldPosition="1"/>
    </format>
    <format dxfId="200">
      <pivotArea dataOnly="0" labelOnly="1" outline="0" axis="axisValues" fieldPosition="0"/>
    </format>
    <format dxfId="199">
      <pivotArea field="9" type="button" dataOnly="0" labelOnly="1" outline="0" axis="axisRow" fieldPosition="0"/>
    </format>
    <format dxfId="198">
      <pivotArea field="10" type="button" dataOnly="0" labelOnly="1" outline="0" axis="axisRow" fieldPosition="1"/>
    </format>
    <format dxfId="197">
      <pivotArea dataOnly="0" labelOnly="1" outline="0" axis="axisValues" fieldPosition="0"/>
    </format>
    <format dxfId="196">
      <pivotArea type="all" dataOnly="0" outline="0" fieldPosition="0"/>
    </format>
    <format dxfId="195">
      <pivotArea field="9" type="button" dataOnly="0" labelOnly="1" outline="0" axis="axisRow" fieldPosition="0"/>
    </format>
    <format dxfId="194">
      <pivotArea field="10" type="button" dataOnly="0" labelOnly="1" outline="0" axis="axisRow" fieldPosition="1"/>
    </format>
    <format dxfId="193">
      <pivotArea dataOnly="0" labelOnly="1" outline="0" fieldPosition="0">
        <references count="1">
          <reference field="9" count="0"/>
        </references>
      </pivotArea>
    </format>
    <format dxfId="192">
      <pivotArea dataOnly="0" labelOnly="1" outline="0" fieldPosition="0">
        <references count="1">
          <reference field="9" count="1" defaultSubtotal="1">
            <x v="1"/>
          </reference>
        </references>
      </pivotArea>
    </format>
    <format dxfId="191">
      <pivotArea dataOnly="0" labelOnly="1" outline="0" fieldPosition="0">
        <references count="2">
          <reference field="9" count="1" selected="0">
            <x v="1"/>
          </reference>
          <reference field="10" count="1">
            <x v="1"/>
          </reference>
        </references>
      </pivotArea>
    </format>
    <format dxfId="190">
      <pivotArea dataOnly="0" labelOnly="1" outline="0" axis="axisValues" fieldPosition="0"/>
    </format>
    <format dxfId="189">
      <pivotArea type="all" dataOnly="0" outline="0" fieldPosition="0"/>
    </format>
    <format dxfId="188">
      <pivotArea field="9" type="button" dataOnly="0" labelOnly="1" outline="0" axis="axisRow" fieldPosition="0"/>
    </format>
    <format dxfId="187">
      <pivotArea field="10" type="button" dataOnly="0" labelOnly="1" outline="0" axis="axisRow" fieldPosition="1"/>
    </format>
    <format dxfId="186">
      <pivotArea dataOnly="0" labelOnly="1" outline="0" fieldPosition="0">
        <references count="1">
          <reference field="9" count="0"/>
        </references>
      </pivotArea>
    </format>
    <format dxfId="185">
      <pivotArea dataOnly="0" labelOnly="1" outline="0" fieldPosition="0">
        <references count="1">
          <reference field="9" count="1" defaultSubtotal="1">
            <x v="1"/>
          </reference>
        </references>
      </pivotArea>
    </format>
    <format dxfId="184">
      <pivotArea dataOnly="0" labelOnly="1" outline="0" fieldPosition="0">
        <references count="2">
          <reference field="9" count="1" selected="0">
            <x v="1"/>
          </reference>
          <reference field="10" count="1">
            <x v="1"/>
          </reference>
        </references>
      </pivotArea>
    </format>
    <format dxfId="183">
      <pivotArea dataOnly="0" labelOnly="1" outline="0" axis="axisValues" fieldPosition="0"/>
    </format>
    <format dxfId="182">
      <pivotArea outline="0" fieldPosition="0">
        <references count="1">
          <reference field="9" count="0" selected="0"/>
        </references>
      </pivotArea>
    </format>
    <format dxfId="181">
      <pivotArea field="9" type="button" dataOnly="0" labelOnly="1" outline="0" axis="axisRow" fieldPosition="0"/>
    </format>
    <format dxfId="180">
      <pivotArea field="10" type="button" dataOnly="0" labelOnly="1" outline="0" axis="axisRow" fieldPosition="1"/>
    </format>
    <format dxfId="179">
      <pivotArea dataOnly="0" labelOnly="1" outline="0" fieldPosition="0">
        <references count="1">
          <reference field="9" count="0"/>
        </references>
      </pivotArea>
    </format>
    <format dxfId="178">
      <pivotArea dataOnly="0" labelOnly="1" outline="0" axis="axisValues" fieldPosition="0"/>
    </format>
    <format dxfId="177">
      <pivotArea type="all" dataOnly="0" outline="0" fieldPosition="0"/>
    </format>
    <format dxfId="176">
      <pivotArea outline="0" collapsedLevelsAreSubtotals="1" fieldPosition="0"/>
    </format>
    <format dxfId="175">
      <pivotArea field="9" type="button" dataOnly="0" labelOnly="1" outline="0" axis="axisRow" fieldPosition="0"/>
    </format>
    <format dxfId="174">
      <pivotArea field="10" type="button" dataOnly="0" labelOnly="1" outline="0" axis="axisRow" fieldPosition="1"/>
    </format>
    <format dxfId="173">
      <pivotArea dataOnly="0" labelOnly="1" outline="0" fieldPosition="0">
        <references count="1">
          <reference field="9" count="0"/>
        </references>
      </pivotArea>
    </format>
    <format dxfId="172">
      <pivotArea dataOnly="0" labelOnly="1" grandRow="1" outline="0" fieldPosition="0"/>
    </format>
    <format dxfId="171">
      <pivotArea dataOnly="0" labelOnly="1" outline="0" axis="axisValues" fieldPosition="0"/>
    </format>
    <format dxfId="170">
      <pivotArea type="all" dataOnly="0" outline="0" fieldPosition="0"/>
    </format>
    <format dxfId="169">
      <pivotArea outline="0" collapsedLevelsAreSubtotals="1" fieldPosition="0"/>
    </format>
    <format dxfId="168">
      <pivotArea field="9" type="button" dataOnly="0" labelOnly="1" outline="0" axis="axisRow" fieldPosition="0"/>
    </format>
    <format dxfId="167">
      <pivotArea field="10" type="button" dataOnly="0" labelOnly="1" outline="0" axis="axisRow" fieldPosition="1"/>
    </format>
    <format dxfId="166">
      <pivotArea dataOnly="0" labelOnly="1" outline="0" fieldPosition="0">
        <references count="1">
          <reference field="9" count="0"/>
        </references>
      </pivotArea>
    </format>
    <format dxfId="165">
      <pivotArea dataOnly="0" labelOnly="1" grandRow="1" outline="0" fieldPosition="0"/>
    </format>
    <format dxfId="164">
      <pivotArea dataOnly="0" labelOnly="1" outline="0" axis="axisValues" fieldPosition="0"/>
    </format>
    <format dxfId="163">
      <pivotArea grandRow="1" outline="0" collapsedLevelsAreSubtotals="1" fieldPosition="0"/>
    </format>
  </formats>
  <pivotTableStyleInfo name="PivotStyleMedium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Macroproceso" displayName="Macroproceso" ref="A5:A9" totalsRowShown="0" headerRowDxfId="162" dataDxfId="161">
  <autoFilter ref="A5:A9" xr:uid="{00000000-0009-0000-0100-000008000000}"/>
  <tableColumns count="1">
    <tableColumn id="1" xr3:uid="{00000000-0010-0000-0000-000001000000}" name="Macroproceso" dataDxfId="16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Macroproceso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A000000}" name="Uso_de_publicidad" displayName="Uso_de_publicidad" ref="Z5:Z6" totalsRowShown="0" headerRowDxfId="135" dataDxfId="134">
  <autoFilter ref="Z5:Z6" xr:uid="{00000000-0009-0000-0100-000013000000}"/>
  <tableColumns count="1">
    <tableColumn id="1" xr3:uid="{00000000-0010-0000-0A00-000001000000}" name="Uso_de_publicidad" dataDxfId="13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B000000}" name="Poda_o_remoción_de_vegetación" displayName="Poda_o_remoción_de_vegetación" ref="AB5:AB7" totalsRowShown="0" headerRowDxfId="132" dataDxfId="131">
  <autoFilter ref="AB5:AB7" xr:uid="{00000000-0009-0000-0100-000014000000}"/>
  <tableColumns count="1">
    <tableColumn id="1" xr3:uid="{00000000-0010-0000-0B00-000001000000}" name="Poda_o_remoción_de_vegetación" dataDxfId="130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C000000}" name="Tipo_de_impacto" displayName="Tipo_de_impacto" ref="AC5:AC7" totalsRowShown="0" headerRowDxfId="129" dataDxfId="128">
  <autoFilter ref="AC5:AC7" xr:uid="{00000000-0009-0000-0100-000015000000}"/>
  <tableColumns count="1">
    <tableColumn id="1" xr3:uid="{00000000-0010-0000-0C00-000001000000}" name="Tipo de impacto" dataDxfId="127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D000000}" name="Componente_Ambiental" displayName="Componente_Ambiental" ref="AD5:AD13" totalsRowShown="0" headerRowDxfId="126" dataDxfId="125">
  <autoFilter ref="AD5:AD13" xr:uid="{00000000-0009-0000-0100-000016000000}"/>
  <tableColumns count="1">
    <tableColumn id="1" xr3:uid="{00000000-0010-0000-0D00-000001000000}" name="Componente Ambiental" dataDxfId="124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E000000}" name="Probabilidad" displayName="Probabilidad" ref="AE5:AE8" totalsRowShown="0" headerRowDxfId="123" dataDxfId="122">
  <autoFilter ref="AE5:AE8" xr:uid="{00000000-0009-0000-0100-000017000000}"/>
  <tableColumns count="1">
    <tableColumn id="1" xr3:uid="{00000000-0010-0000-0E00-000001000000}" name="Probabilidad" dataDxfId="121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F000000}" name="Valor_probabilidad" displayName="Valor_probabilidad" ref="AF5:AF8" totalsRowShown="0" headerRowDxfId="120" dataDxfId="119">
  <autoFilter ref="AF5:AF8" xr:uid="{00000000-0009-0000-0100-000018000000}"/>
  <tableColumns count="1">
    <tableColumn id="1" xr3:uid="{00000000-0010-0000-0F00-000001000000}" name="Valor probabilidad" dataDxfId="118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0000000}" name="Consecuencia" displayName="Consecuencia" ref="AG5:AG8" totalsRowShown="0" headerRowDxfId="117" dataDxfId="116">
  <autoFilter ref="AG5:AG8" xr:uid="{00000000-0009-0000-0100-000019000000}"/>
  <tableColumns count="1">
    <tableColumn id="1" xr3:uid="{00000000-0010-0000-1000-000001000000}" name="Alcance" dataDxfId="11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1000000}" name="Valor_consecuencia" displayName="Valor_consecuencia" ref="AH5:AH8" totalsRowShown="0" headerRowDxfId="114" dataDxfId="113">
  <autoFilter ref="AH5:AH8" xr:uid="{00000000-0009-0000-0100-00001A000000}"/>
  <tableColumns count="1">
    <tableColumn id="1" xr3:uid="{00000000-0010-0000-1100-000001000000}" name="Valor alcance" dataDxfId="112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2000000}" name="Significancia" displayName="Significancia" ref="AQ5:AQ8" totalsRowShown="0" headerRowDxfId="111" dataDxfId="110">
  <autoFilter ref="AQ5:AQ8" xr:uid="{00000000-0009-0000-0100-00001C000000}"/>
  <tableColumns count="1">
    <tableColumn id="1" xr3:uid="{00000000-0010-0000-1200-000001000000}" name="Significancia" dataDxfId="109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3000000}" name="Generación_de_Emisiones" displayName="Generación_de_Emisiones" ref="N5:N10" totalsRowShown="0" headerRowDxfId="108" dataDxfId="107">
  <autoFilter ref="N5:N10" xr:uid="{00000000-0009-0000-0100-00001D000000}"/>
  <tableColumns count="1">
    <tableColumn id="1" xr3:uid="{00000000-0010-0000-1300-000001000000}" name="Generación_de_Emisiones" dataDxfId="10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2000000}" name="Actividades" displayName="Actividades" ref="F5:F12" totalsRowShown="0" headerRowDxfId="159" dataDxfId="158">
  <autoFilter ref="F5:F12" xr:uid="{00000000-0009-0000-0100-00000A000000}"/>
  <tableColumns count="1">
    <tableColumn id="1" xr3:uid="{00000000-0010-0000-0200-000001000000}" name="Actividades" dataDxfId="157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EFA54F-D02B-4697-8EBD-D1F1790FA128}" name="Consecuencia2" displayName="Consecuencia2" ref="AI5:AI9" totalsRowShown="0" headerRowDxfId="105" dataDxfId="104">
  <autoFilter ref="AI5:AI9" xr:uid="{D4EFA54F-D02B-4697-8EBD-D1F1790FA128}"/>
  <tableColumns count="1">
    <tableColumn id="1" xr3:uid="{C90EBC79-1F77-4810-A66D-D40DE55B4B64}" name="Duracion " dataDxfId="103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55A850F-4A0C-4D8E-A9F5-E8C972984B3E}" name="Valor_consecuencia3" displayName="Valor_consecuencia3" ref="AJ5:AJ8" totalsRowShown="0" headerRowDxfId="102" dataDxfId="101">
  <autoFilter ref="AJ5:AJ8" xr:uid="{555A850F-4A0C-4D8E-A9F5-E8C972984B3E}"/>
  <tableColumns count="1">
    <tableColumn id="1" xr3:uid="{302CE89B-8126-4797-A798-9C5BDB67F1AF}" name="Valor Duracion" dataDxfId="100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4EFBCF-846A-4190-B888-9CA1901D5B56}" name="Valor_consecuencia34" displayName="Valor_consecuencia34" ref="AL5:AL8" totalsRowShown="0" headerRowDxfId="99" dataDxfId="98">
  <autoFilter ref="AL5:AL8" xr:uid="{0B4EFBCF-846A-4190-B888-9CA1901D5B56}"/>
  <tableColumns count="1">
    <tableColumn id="1" xr3:uid="{59D4729D-C959-49B9-9C0B-98D5704E8E0E}" name="Valor Duracion" dataDxfId="97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FF45060-DEA7-4EB1-9320-12CCBA2BFAB0}" name="Valor_consecuencia345" displayName="Valor_consecuencia345" ref="AN5:AP8" totalsRowShown="0" headerRowDxfId="96" dataDxfId="95">
  <autoFilter ref="AN5:AP8" xr:uid="{8FF45060-DEA7-4EB1-9320-12CCBA2BFAB0}"/>
  <tableColumns count="3">
    <tableColumn id="1" xr3:uid="{A3FF0BAB-35FE-4604-978C-C2A49E256988}" name="Valor Severidad" dataDxfId="94"/>
    <tableColumn id="2" xr3:uid="{CE8FC794-744C-44D3-B4E5-637DD10282CF}" name="Normatividad" dataDxfId="93"/>
    <tableColumn id="3" xr3:uid="{CD6BD804-AE6D-4C32-BC2B-7321653088E2}" name="Valor Normatividad" dataDxfId="92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Evaluación" displayName="Evaluación" ref="E5:E9" totalsRowShown="0" headerRowDxfId="91" dataDxfId="90">
  <autoFilter ref="E5:E9" xr:uid="{00000000-0009-0000-0100-000009000000}"/>
  <tableColumns count="1">
    <tableColumn id="1" xr3:uid="{00000000-0010-0000-0100-000001000000}" name="Evaluación" dataDxfId="89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E74D947-1666-45DB-B30F-EFA5A452A0B5}" name="Estratégico" displayName="Estratégico" ref="B5:B9" totalsRowShown="0" headerRowDxfId="88" dataDxfId="87">
  <autoFilter ref="B5:B9" xr:uid="{4E74D947-1666-45DB-B30F-EFA5A452A0B5}"/>
  <tableColumns count="1">
    <tableColumn id="1" xr3:uid="{D056F815-7E4E-49BE-8075-CA9EA40B16B3}" name="Estratégico" dataDxfId="8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stratégico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72A6168-D273-41AD-BD8E-65F69CEAE43F}" name="Misionales" displayName="Misionales" ref="C5:C11" totalsRowShown="0" headerRowDxfId="85" dataDxfId="84">
  <autoFilter ref="C5:C11" xr:uid="{672A6168-D273-41AD-BD8E-65F69CEAE43F}"/>
  <tableColumns count="1">
    <tableColumn id="1" xr3:uid="{574A7E08-1331-4BFB-B63F-32513FB2206B}" name="Misionales" dataDxfId="83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00D8055-9311-45F5-83CE-F2D2D05CE7D3}" name="Apoyo" displayName="Apoyo" ref="D5:D13" totalsRowShown="0" headerRowDxfId="82" dataDxfId="81">
  <autoFilter ref="D5:D13" xr:uid="{F00D8055-9311-45F5-83CE-F2D2D05CE7D3}"/>
  <tableColumns count="1">
    <tableColumn id="1" xr3:uid="{CF01BDA1-CD7F-41AA-BCEE-052C4DC3B6BA}" name="Apoyo" dataDxfId="80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C809093-B7C9-4DC4-89DA-A4D7CD7726E5}" name="Tabla27" displayName="Tabla27" ref="M5:M8" totalsRowShown="0" headerRowDxfId="79" dataDxfId="78" tableBorderDxfId="77">
  <autoFilter ref="M5:M8" xr:uid="{9C809093-B7C9-4DC4-89DA-A4D7CD7726E5}"/>
  <tableColumns count="1">
    <tableColumn id="1" xr3:uid="{4AE2928A-C4B0-4892-AAD4-ED9AC77338F6}" name="Condiciones de operación" dataDxfId="76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981D4A1-901E-4547-BA64-F2AD65E87F56}" name="Administrativas." displayName="Administrativas." ref="G5:G15" totalsRowShown="0" headerRowDxfId="75" dataDxfId="73" headerRowBorderDxfId="74" tableBorderDxfId="72">
  <autoFilter ref="G5:G15" xr:uid="{2981D4A1-901E-4547-BA64-F2AD65E87F56}"/>
  <tableColumns count="1">
    <tableColumn id="1" xr3:uid="{7F34BC4F-82C4-468C-A902-D6D1EAC9DFE3}" name="Administrativas." dataDxfId="7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3000000}" name="Generación_de_Vertimientos" displayName="Generación_de_Vertimientos" ref="O5:O7" totalsRowShown="0" headerRowDxfId="156" dataDxfId="155">
  <autoFilter ref="O5:O7" xr:uid="{00000000-0009-0000-0100-00000C000000}"/>
  <tableColumns count="1">
    <tableColumn id="1" xr3:uid="{00000000-0010-0000-0300-000001000000}" name="Generación_de_vertimientos" dataDxfId="154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229498C-BE88-4E0F-B927-9A7BF779A28C}" name="Servicios_Generales" displayName="Servicios_Generales" ref="H5:H19" totalsRowShown="0" headerRowDxfId="70" dataDxfId="68" headerRowBorderDxfId="69" tableBorderDxfId="67">
  <autoFilter ref="H5:H19" xr:uid="{6229498C-BE88-4E0F-B927-9A7BF779A28C}"/>
  <tableColumns count="1">
    <tableColumn id="1" xr3:uid="{23F0A1D9-EA91-4A6B-BFB1-FA26451F7632}" name="Servicios_Generales" dataDxfId="66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AE987AB-2863-4DC4-BE17-A9C9CC66086C}" name="Mantenimiento_e_Infraestructura" displayName="Mantenimiento_e_Infraestructura" ref="I5:I21" totalsRowShown="0" headerRowDxfId="65" dataDxfId="63" headerRowBorderDxfId="64" tableBorderDxfId="62">
  <autoFilter ref="I5:I21" xr:uid="{7AE987AB-2863-4DC4-BE17-A9C9CC66086C}"/>
  <tableColumns count="1">
    <tableColumn id="1" xr3:uid="{FB687F46-81E0-4222-B083-B8983D761AAA}" name="Mantenimiento_e_Infraestructura" dataDxfId="61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E39C53E0-8DC3-4308-8BE8-030070A43383}" name="Actividades_misionales_fiscalización_segumiento_seguridad_minera" displayName="Actividades_misionales_fiscalización_segumiento_seguridad_minera" ref="J5:J11" totalsRowShown="0" headerRowDxfId="60" dataDxfId="58" headerRowBorderDxfId="59" tableBorderDxfId="57">
  <autoFilter ref="J5:J11" xr:uid="{E39C53E0-8DC3-4308-8BE8-030070A43383}"/>
  <tableColumns count="1">
    <tableColumn id="1" xr3:uid="{2810D501-8D2B-4600-8FC1-B498A515C621}" name="Actividades_misionales_fiscalización_seguimiento_seguridad_minera" dataDxfId="56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5E572E94-C43F-484D-B953-81B08C505203}" name="Manejo_y_conservación_de_la_Flora" displayName="Manejo_y_conservación_de_la_Flora" ref="L5:L11" totalsRowShown="0" headerRowDxfId="55" dataDxfId="53" headerRowBorderDxfId="54" tableBorderDxfId="52">
  <autoFilter ref="L5:L11" xr:uid="{5E572E94-C43F-484D-B953-81B08C505203}"/>
  <tableColumns count="1">
    <tableColumn id="1" xr3:uid="{0094EF46-53D3-4961-9133-402FC6809F57}" name="Manejo_y_conservación_de_la_Flora" dataDxfId="51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6431140-DB13-4341-A46B-4E4CFA7548B8}" name="Tabla35" displayName="Tabla35" ref="AR5:AR11" totalsRowShown="0" headerRowDxfId="50" dataDxfId="49">
  <autoFilter ref="AR5:AR11" xr:uid="{26431140-DB13-4341-A46B-4E4CFA7548B8}"/>
  <tableColumns count="1">
    <tableColumn id="1" xr3:uid="{E2FC0023-0268-4EAD-9685-17245E6B3545}" name="Etapas" dataDxfId="48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4A8010D-9EEA-4831-BF08-63FF299D61D3}" name="Consumo_de_papel." displayName="Consumo_de_papel." ref="T5:T6" totalsRowShown="0" headerRowDxfId="47" dataDxfId="46">
  <autoFilter ref="T5:T6" xr:uid="{14A8010D-9EEA-4831-BF08-63FF299D61D3}"/>
  <tableColumns count="1">
    <tableColumn id="1" xr3:uid="{5FAE09A1-B808-4D65-B138-8FCE9FE70C77}" name="Consumo_de_papel." dataDxfId="45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92197931-427D-4419-AB07-D460B0B82A71}" name="Conservación_de_flora_nativa" displayName="Conservación_de_flora_nativa" ref="W5:Y6" totalsRowShown="0" headerRowDxfId="44" dataDxfId="43">
  <autoFilter ref="W5:Y6" xr:uid="{92197931-427D-4419-AB07-D460B0B82A71}"/>
  <tableColumns count="3">
    <tableColumn id="1" xr3:uid="{B28C040C-6BE1-44D6-9426-01CC9DF49D44}" name="Implementación_estrategia_cero_papel" dataDxfId="42"/>
    <tableColumn id="2" xr3:uid="{5010A7C6-90A6-4D4B-8184-5D56BBE7D82C}" name="Conservación_de_flora_nativa" dataDxfId="41"/>
    <tableColumn id="3" xr3:uid="{96CFC238-C26C-404E-A981-1608D24E8D4A}" name="Presencia_de_vegetación_en_espacios_cerrados" dataDxfId="40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53E3244C-F639-4745-A5ED-D414B7D96E1A}" name="Transporte38" displayName="Transporte38" ref="K5:K9" totalsRowShown="0" headerRowDxfId="39" dataDxfId="37" headerRowBorderDxfId="38" tableBorderDxfId="36">
  <autoFilter ref="K5:K9" xr:uid="{53E3244C-F639-4745-A5ED-D414B7D96E1A}"/>
  <tableColumns count="1">
    <tableColumn id="1" xr3:uid="{5CEAC30B-B3AE-4CFD-8A7D-0B8BA7CC6B08}" name="Transporte " dataDxfId="35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FB3AF373-012A-44B6-B1E3-609BC8006F6A}" name="Consumo_de_energía_eléctrica39" displayName="Consumo_de_energía_eléctrica39" ref="AA5:AA7" totalsRowShown="0" headerRowDxfId="34" dataDxfId="33">
  <autoFilter ref="AA5:AA7" xr:uid="{FB3AF373-012A-44B6-B1E3-609BC8006F6A}"/>
  <tableColumns count="1">
    <tableColumn id="1" xr3:uid="{CFD1AC6A-3E30-4D95-904C-E87F628D419E}" name="Consumo_de_energía_eléctrica" dataDxfId="3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4000000}" name="Consumo_del_recurso_hídrico" displayName="Consumo_del_recurso_hídrico" ref="P5:P7" totalsRowShown="0" headerRowDxfId="153" dataDxfId="152">
  <autoFilter ref="P5:P7" xr:uid="{00000000-0009-0000-0100-00000D000000}"/>
  <tableColumns count="1">
    <tableColumn id="1" xr3:uid="{00000000-0010-0000-0400-000001000000}" name="Consumo_del_recurso_hídrico" dataDxfId="15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Ocupación_del_suelo" displayName="Ocupación_del_suelo" ref="Q5:Q6" totalsRowShown="0" headerRowDxfId="150" dataDxfId="149">
  <autoFilter ref="Q5:Q6" xr:uid="{00000000-0009-0000-0100-00000E000000}"/>
  <tableColumns count="1">
    <tableColumn id="1" xr3:uid="{00000000-0010-0000-0500-000001000000}" name="Ocupación_del_suelo" dataDxfId="14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6000000}" name="Generación_de_derrames" displayName="Generación_de_derrames" ref="R5:R6" totalsRowShown="0" headerRowDxfId="147" dataDxfId="146">
  <autoFilter ref="R5:R6" xr:uid="{00000000-0009-0000-0100-00000F000000}"/>
  <tableColumns count="1">
    <tableColumn id="1" xr3:uid="{00000000-0010-0000-0600-000001000000}" name="Generación_de_derrames" dataDxfId="14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7000000}" name="Generación_de_residuos" displayName="Generación_de_residuos" ref="S5:S11" totalsRowShown="0" headerRowDxfId="144" dataDxfId="143">
  <autoFilter ref="S5:S11" xr:uid="{00000000-0009-0000-0100-000010000000}"/>
  <tableColumns count="1">
    <tableColumn id="1" xr3:uid="{00000000-0010-0000-0700-000001000000}" name="Generación_de_residuos" dataDxfId="14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8000000}" name="Consumo_de_materias_primas_e_insumos" displayName="Consumo_de_materias_primas_e_insumos" ref="U5:U6" totalsRowShown="0" headerRowDxfId="141" dataDxfId="140">
  <autoFilter ref="U5:U6" xr:uid="{00000000-0009-0000-0100-000011000000}"/>
  <tableColumns count="1">
    <tableColumn id="1" xr3:uid="{00000000-0010-0000-0800-000001000000}" name="Consumo_de_materias_primas_e_insumos" dataDxfId="139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9000000}" name="Generación_de_empleo" displayName="Generación_de_empleo" ref="V5:V6" totalsRowShown="0" headerRowDxfId="138" dataDxfId="137">
  <autoFilter ref="V5:V6" xr:uid="{00000000-0009-0000-0100-000012000000}"/>
  <tableColumns count="1">
    <tableColumn id="1" xr3:uid="{00000000-0010-0000-0900-000001000000}" name="Generación_de_empleo" dataDxfId="13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5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B1:D46"/>
  <sheetViews>
    <sheetView topLeftCell="B36" zoomScaleNormal="100" workbookViewId="0">
      <selection activeCell="B4" sqref="B4:D4"/>
    </sheetView>
  </sheetViews>
  <sheetFormatPr baseColWidth="10" defaultColWidth="11.42578125" defaultRowHeight="15" x14ac:dyDescent="0.25"/>
  <cols>
    <col min="1" max="1" width="2.7109375" customWidth="1"/>
    <col min="2" max="2" width="20.28515625" style="1" customWidth="1"/>
    <col min="3" max="3" width="103.28515625" style="1" customWidth="1"/>
    <col min="4" max="4" width="44.28515625" style="1" customWidth="1"/>
  </cols>
  <sheetData>
    <row r="1" spans="2:4" ht="15.75" thickBot="1" x14ac:dyDescent="0.3">
      <c r="B1" s="130"/>
      <c r="C1" s="57" t="s">
        <v>128</v>
      </c>
      <c r="D1" s="55" t="s">
        <v>248</v>
      </c>
    </row>
    <row r="2" spans="2:4" ht="15.75" thickBot="1" x14ac:dyDescent="0.3">
      <c r="B2" s="131"/>
      <c r="C2" s="30" t="s">
        <v>78</v>
      </c>
      <c r="D2" s="55" t="s">
        <v>249</v>
      </c>
    </row>
    <row r="3" spans="2:4" ht="21.6" customHeight="1" thickBot="1" x14ac:dyDescent="0.3">
      <c r="B3" s="131"/>
      <c r="C3" s="58" t="s">
        <v>79</v>
      </c>
      <c r="D3" s="56" t="s">
        <v>250</v>
      </c>
    </row>
    <row r="4" spans="2:4" ht="14.45" customHeight="1" x14ac:dyDescent="0.25">
      <c r="B4" s="135" t="s">
        <v>92</v>
      </c>
      <c r="C4" s="136"/>
      <c r="D4" s="137"/>
    </row>
    <row r="5" spans="2:4" ht="14.45" customHeight="1" x14ac:dyDescent="0.25">
      <c r="B5" s="132" t="s">
        <v>93</v>
      </c>
      <c r="C5" s="133"/>
      <c r="D5" s="134"/>
    </row>
    <row r="6" spans="2:4" ht="21" customHeight="1" x14ac:dyDescent="0.25">
      <c r="B6" s="145" t="s">
        <v>135</v>
      </c>
      <c r="C6" s="146"/>
      <c r="D6" s="147"/>
    </row>
    <row r="7" spans="2:4" ht="57" customHeight="1" x14ac:dyDescent="0.25">
      <c r="B7" s="127" t="s">
        <v>232</v>
      </c>
      <c r="C7" s="128"/>
      <c r="D7" s="129"/>
    </row>
    <row r="8" spans="2:4" ht="29.25" customHeight="1" x14ac:dyDescent="0.25">
      <c r="B8" s="127" t="s">
        <v>136</v>
      </c>
      <c r="C8" s="128"/>
      <c r="D8" s="129"/>
    </row>
    <row r="9" spans="2:4" ht="22.35" customHeight="1" x14ac:dyDescent="0.25">
      <c r="B9" s="124" t="s">
        <v>94</v>
      </c>
      <c r="C9" s="125"/>
      <c r="D9" s="126"/>
    </row>
    <row r="10" spans="2:4" ht="18.75" customHeight="1" x14ac:dyDescent="0.25">
      <c r="B10" s="145" t="s">
        <v>137</v>
      </c>
      <c r="C10" s="146"/>
      <c r="D10" s="147"/>
    </row>
    <row r="11" spans="2:4" ht="20.25" customHeight="1" x14ac:dyDescent="0.25">
      <c r="B11" s="127" t="s">
        <v>138</v>
      </c>
      <c r="C11" s="128"/>
      <c r="D11" s="129"/>
    </row>
    <row r="12" spans="2:4" ht="19.5" customHeight="1" x14ac:dyDescent="0.25">
      <c r="B12" s="145" t="s">
        <v>139</v>
      </c>
      <c r="C12" s="146"/>
      <c r="D12" s="147"/>
    </row>
    <row r="13" spans="2:4" ht="15.75" customHeight="1" x14ac:dyDescent="0.25">
      <c r="B13" s="124" t="s">
        <v>95</v>
      </c>
      <c r="C13" s="125"/>
      <c r="D13" s="126"/>
    </row>
    <row r="14" spans="2:4" ht="18.75" customHeight="1" x14ac:dyDescent="0.25">
      <c r="B14" s="138" t="s">
        <v>140</v>
      </c>
      <c r="C14" s="139"/>
      <c r="D14" s="140"/>
    </row>
    <row r="15" spans="2:4" ht="18.75" customHeight="1" x14ac:dyDescent="0.25">
      <c r="B15" s="138" t="s">
        <v>233</v>
      </c>
      <c r="C15" s="139"/>
      <c r="D15" s="140"/>
    </row>
    <row r="16" spans="2:4" ht="15.75" customHeight="1" x14ac:dyDescent="0.25">
      <c r="B16" s="124" t="s">
        <v>246</v>
      </c>
      <c r="C16" s="125"/>
      <c r="D16" s="126"/>
    </row>
    <row r="17" spans="2:4" ht="45" customHeight="1" x14ac:dyDescent="0.25">
      <c r="B17" s="127" t="s">
        <v>141</v>
      </c>
      <c r="C17" s="128"/>
      <c r="D17" s="129"/>
    </row>
    <row r="18" spans="2:4" ht="28.5" customHeight="1" x14ac:dyDescent="0.25">
      <c r="B18" s="138" t="s">
        <v>234</v>
      </c>
      <c r="C18" s="139"/>
      <c r="D18" s="140"/>
    </row>
    <row r="19" spans="2:4" ht="29.25" customHeight="1" x14ac:dyDescent="0.25">
      <c r="B19" s="138" t="s">
        <v>245</v>
      </c>
      <c r="C19" s="139"/>
      <c r="D19" s="140"/>
    </row>
    <row r="20" spans="2:4" ht="30.75" customHeight="1" x14ac:dyDescent="0.25">
      <c r="B20" s="127" t="s">
        <v>235</v>
      </c>
      <c r="C20" s="128"/>
      <c r="D20" s="129"/>
    </row>
    <row r="21" spans="2:4" ht="15" customHeight="1" x14ac:dyDescent="0.25">
      <c r="B21" s="124" t="s">
        <v>236</v>
      </c>
      <c r="C21" s="125"/>
      <c r="D21" s="126"/>
    </row>
    <row r="22" spans="2:4" ht="29.45" customHeight="1" x14ac:dyDescent="0.25">
      <c r="B22" s="132" t="s">
        <v>142</v>
      </c>
      <c r="C22" s="133"/>
      <c r="D22" s="134"/>
    </row>
    <row r="23" spans="2:4" ht="30.6" customHeight="1" x14ac:dyDescent="0.25">
      <c r="B23" s="132" t="s">
        <v>143</v>
      </c>
      <c r="C23" s="133"/>
      <c r="D23" s="134"/>
    </row>
    <row r="24" spans="2:4" ht="18.95" customHeight="1" x14ac:dyDescent="0.25">
      <c r="B24" s="138" t="s">
        <v>144</v>
      </c>
      <c r="C24" s="133"/>
      <c r="D24" s="134"/>
    </row>
    <row r="25" spans="2:4" ht="14.45" customHeight="1" x14ac:dyDescent="0.25">
      <c r="B25" s="144" t="s">
        <v>240</v>
      </c>
      <c r="C25" s="128"/>
      <c r="D25" s="129"/>
    </row>
    <row r="26" spans="2:4" ht="16.5" customHeight="1" x14ac:dyDescent="0.25">
      <c r="B26" s="138" t="s">
        <v>241</v>
      </c>
      <c r="C26" s="139"/>
      <c r="D26" s="140"/>
    </row>
    <row r="27" spans="2:4" ht="18" customHeight="1" x14ac:dyDescent="0.25">
      <c r="B27" s="132" t="s">
        <v>242</v>
      </c>
      <c r="C27" s="133"/>
      <c r="D27" s="134"/>
    </row>
    <row r="28" spans="2:4" ht="16.5" customHeight="1" x14ac:dyDescent="0.25">
      <c r="B28" s="138" t="s">
        <v>145</v>
      </c>
      <c r="C28" s="139"/>
      <c r="D28" s="140"/>
    </row>
    <row r="29" spans="2:4" ht="17.45" customHeight="1" x14ac:dyDescent="0.25">
      <c r="B29" s="127" t="s">
        <v>146</v>
      </c>
      <c r="C29" s="128"/>
      <c r="D29" s="129"/>
    </row>
    <row r="30" spans="2:4" ht="15.75" customHeight="1" x14ac:dyDescent="0.25">
      <c r="B30" s="124" t="s">
        <v>237</v>
      </c>
      <c r="C30" s="125"/>
      <c r="D30" s="126"/>
    </row>
    <row r="31" spans="2:4" ht="30" customHeight="1" x14ac:dyDescent="0.25">
      <c r="B31" s="138" t="s">
        <v>147</v>
      </c>
      <c r="C31" s="139"/>
      <c r="D31" s="140"/>
    </row>
    <row r="32" spans="2:4" ht="35.450000000000003" customHeight="1" x14ac:dyDescent="0.25">
      <c r="B32" s="138" t="s">
        <v>247</v>
      </c>
      <c r="C32" s="139"/>
      <c r="D32" s="140"/>
    </row>
    <row r="33" spans="2:4" ht="27" customHeight="1" x14ac:dyDescent="0.25">
      <c r="B33" s="138" t="s">
        <v>148</v>
      </c>
      <c r="C33" s="139"/>
      <c r="D33" s="140"/>
    </row>
    <row r="34" spans="2:4" ht="27" customHeight="1" x14ac:dyDescent="0.25">
      <c r="B34" s="138" t="s">
        <v>149</v>
      </c>
      <c r="C34" s="139"/>
      <c r="D34" s="140"/>
    </row>
    <row r="35" spans="2:4" ht="27" customHeight="1" x14ac:dyDescent="0.25">
      <c r="B35" s="132" t="s">
        <v>150</v>
      </c>
      <c r="C35" s="133"/>
      <c r="D35" s="134"/>
    </row>
    <row r="36" spans="2:4" ht="27" customHeight="1" x14ac:dyDescent="0.25">
      <c r="B36" s="138" t="s">
        <v>151</v>
      </c>
      <c r="C36" s="139"/>
      <c r="D36" s="140"/>
    </row>
    <row r="37" spans="2:4" ht="18.75" customHeight="1" x14ac:dyDescent="0.25">
      <c r="B37" s="127" t="s">
        <v>243</v>
      </c>
      <c r="C37" s="139"/>
      <c r="D37" s="140"/>
    </row>
    <row r="38" spans="2:4" ht="27" customHeight="1" x14ac:dyDescent="0.25">
      <c r="B38" s="127" t="s">
        <v>244</v>
      </c>
      <c r="C38" s="128"/>
      <c r="D38" s="129"/>
    </row>
    <row r="39" spans="2:4" x14ac:dyDescent="0.25">
      <c r="B39" s="138" t="s">
        <v>152</v>
      </c>
      <c r="C39" s="139"/>
      <c r="D39" s="140"/>
    </row>
    <row r="40" spans="2:4" ht="18.75" customHeight="1" x14ac:dyDescent="0.25">
      <c r="B40" s="124" t="s">
        <v>96</v>
      </c>
      <c r="C40" s="125"/>
      <c r="D40" s="126"/>
    </row>
    <row r="41" spans="2:4" ht="27" customHeight="1" x14ac:dyDescent="0.25">
      <c r="B41" s="138" t="s">
        <v>153</v>
      </c>
      <c r="C41" s="139"/>
      <c r="D41" s="140"/>
    </row>
    <row r="42" spans="2:4" ht="27" customHeight="1" x14ac:dyDescent="0.25">
      <c r="B42" s="138" t="s">
        <v>154</v>
      </c>
      <c r="C42" s="139"/>
      <c r="D42" s="140"/>
    </row>
    <row r="43" spans="2:4" ht="31.5" customHeight="1" x14ac:dyDescent="0.25">
      <c r="B43" s="127" t="s">
        <v>238</v>
      </c>
      <c r="C43" s="139"/>
      <c r="D43" s="140"/>
    </row>
    <row r="44" spans="2:4" ht="15.75" customHeight="1" x14ac:dyDescent="0.25">
      <c r="B44" s="124" t="s">
        <v>97</v>
      </c>
      <c r="C44" s="125"/>
      <c r="D44" s="126"/>
    </row>
    <row r="45" spans="2:4" ht="29.25" customHeight="1" x14ac:dyDescent="0.25">
      <c r="B45" s="132" t="s">
        <v>98</v>
      </c>
      <c r="C45" s="133"/>
      <c r="D45" s="134"/>
    </row>
    <row r="46" spans="2:4" ht="34.5" customHeight="1" thickBot="1" x14ac:dyDescent="0.3">
      <c r="B46" s="141" t="s">
        <v>99</v>
      </c>
      <c r="C46" s="142"/>
      <c r="D46" s="143"/>
    </row>
  </sheetData>
  <mergeCells count="44">
    <mergeCell ref="B37:D37"/>
    <mergeCell ref="B14:D14"/>
    <mergeCell ref="B6:D6"/>
    <mergeCell ref="B9:D9"/>
    <mergeCell ref="B10:D10"/>
    <mergeCell ref="B11:D11"/>
    <mergeCell ref="B12:D12"/>
    <mergeCell ref="B18:D18"/>
    <mergeCell ref="B19:D19"/>
    <mergeCell ref="B20:D20"/>
    <mergeCell ref="B15:D15"/>
    <mergeCell ref="B27:D27"/>
    <mergeCell ref="B26:D26"/>
    <mergeCell ref="B24:D24"/>
    <mergeCell ref="B22:D22"/>
    <mergeCell ref="B23:D23"/>
    <mergeCell ref="B25:D25"/>
    <mergeCell ref="B33:D33"/>
    <mergeCell ref="B32:D32"/>
    <mergeCell ref="B31:D31"/>
    <mergeCell ref="B29:D29"/>
    <mergeCell ref="B28:D28"/>
    <mergeCell ref="B30:D30"/>
    <mergeCell ref="B45:D45"/>
    <mergeCell ref="B46:D46"/>
    <mergeCell ref="B43:D43"/>
    <mergeCell ref="B42:D42"/>
    <mergeCell ref="B41:D41"/>
    <mergeCell ref="B40:D40"/>
    <mergeCell ref="B44:D44"/>
    <mergeCell ref="B17:D17"/>
    <mergeCell ref="B21:D21"/>
    <mergeCell ref="B1:B3"/>
    <mergeCell ref="B7:D7"/>
    <mergeCell ref="B5:D5"/>
    <mergeCell ref="B8:D8"/>
    <mergeCell ref="B4:D4"/>
    <mergeCell ref="B13:D13"/>
    <mergeCell ref="B16:D16"/>
    <mergeCell ref="B39:D39"/>
    <mergeCell ref="B38:D38"/>
    <mergeCell ref="B36:D36"/>
    <mergeCell ref="B35:D35"/>
    <mergeCell ref="B34:D34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W35"/>
  <sheetViews>
    <sheetView tabSelected="1" view="pageBreakPreview" topLeftCell="A15" zoomScaleNormal="100" zoomScaleSheetLayoutView="100" workbookViewId="0">
      <selection activeCell="H22" sqref="H22:I22"/>
    </sheetView>
  </sheetViews>
  <sheetFormatPr baseColWidth="10" defaultColWidth="0" defaultRowHeight="15" zeroHeight="1" x14ac:dyDescent="0.25"/>
  <cols>
    <col min="1" max="1" width="2.7109375" customWidth="1"/>
    <col min="2" max="2" width="14.140625" customWidth="1"/>
    <col min="3" max="5" width="11.42578125" customWidth="1"/>
    <col min="6" max="7" width="16.140625" customWidth="1"/>
    <col min="8" max="8" width="15.7109375" customWidth="1"/>
    <col min="9" max="9" width="18.85546875" customWidth="1"/>
    <col min="10" max="10" width="11.42578125" customWidth="1"/>
    <col min="11" max="11" width="2.7109375" hidden="1" customWidth="1"/>
    <col min="12" max="16384" width="11.42578125" hidden="1"/>
  </cols>
  <sheetData>
    <row r="1" spans="1:23" ht="16.5" customHeight="1" thickBot="1" x14ac:dyDescent="0.3">
      <c r="A1" s="170"/>
      <c r="B1" s="171"/>
      <c r="C1" s="149" t="s">
        <v>128</v>
      </c>
      <c r="D1" s="150"/>
      <c r="E1" s="150"/>
      <c r="F1" s="150"/>
      <c r="G1" s="150"/>
      <c r="H1" s="151"/>
      <c r="I1" s="164" t="s">
        <v>248</v>
      </c>
      <c r="J1" s="165"/>
      <c r="K1" s="16"/>
    </row>
    <row r="2" spans="1:23" ht="16.5" customHeight="1" thickBot="1" x14ac:dyDescent="0.3">
      <c r="A2" s="172"/>
      <c r="B2" s="173"/>
      <c r="C2" s="152"/>
      <c r="D2" s="153"/>
      <c r="E2" s="153"/>
      <c r="F2" s="153"/>
      <c r="G2" s="153"/>
      <c r="H2" s="154"/>
      <c r="I2" s="166"/>
      <c r="J2" s="167"/>
      <c r="K2" s="17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3"/>
    </row>
    <row r="3" spans="1:23" ht="16.5" thickBot="1" x14ac:dyDescent="0.3">
      <c r="A3" s="172"/>
      <c r="B3" s="173"/>
      <c r="C3" s="155" t="s">
        <v>78</v>
      </c>
      <c r="D3" s="156"/>
      <c r="E3" s="156"/>
      <c r="F3" s="156"/>
      <c r="G3" s="156"/>
      <c r="H3" s="157"/>
      <c r="I3" s="168" t="s">
        <v>249</v>
      </c>
      <c r="J3" s="169"/>
      <c r="K3" s="18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5"/>
    </row>
    <row r="4" spans="1:23" ht="16.350000000000001" customHeight="1" thickBot="1" x14ac:dyDescent="0.3">
      <c r="A4" s="172"/>
      <c r="B4" s="173"/>
      <c r="C4" s="158" t="s">
        <v>79</v>
      </c>
      <c r="D4" s="159"/>
      <c r="E4" s="159"/>
      <c r="F4" s="159"/>
      <c r="G4" s="159"/>
      <c r="H4" s="160"/>
      <c r="I4" s="164" t="s">
        <v>250</v>
      </c>
      <c r="J4" s="165"/>
      <c r="K4" s="18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5"/>
    </row>
    <row r="5" spans="1:23" ht="15" customHeight="1" thickBot="1" x14ac:dyDescent="0.3">
      <c r="A5" s="174"/>
      <c r="B5" s="175"/>
      <c r="C5" s="161"/>
      <c r="D5" s="162"/>
      <c r="E5" s="162"/>
      <c r="F5" s="162"/>
      <c r="G5" s="162"/>
      <c r="H5" s="163"/>
      <c r="I5" s="166"/>
      <c r="J5" s="167"/>
      <c r="K5" s="6"/>
    </row>
    <row r="6" spans="1:23" ht="15" customHeight="1" x14ac:dyDescent="0.25">
      <c r="A6" s="25"/>
      <c r="B6" s="25"/>
      <c r="C6" s="148"/>
      <c r="D6" s="148"/>
      <c r="E6" s="148"/>
      <c r="F6" s="148"/>
      <c r="G6" s="148"/>
      <c r="H6" s="148"/>
      <c r="I6" s="148"/>
      <c r="J6" s="148"/>
      <c r="K6" s="6"/>
    </row>
    <row r="7" spans="1:23" ht="20.25" customHeight="1" x14ac:dyDescent="0.25">
      <c r="A7" s="190" t="s">
        <v>79</v>
      </c>
      <c r="B7" s="191"/>
      <c r="C7" s="191"/>
      <c r="D7" s="191"/>
      <c r="E7" s="191"/>
      <c r="F7" s="191"/>
      <c r="G7" s="191"/>
      <c r="H7" s="191"/>
      <c r="I7" s="191"/>
      <c r="J7" s="192"/>
      <c r="K7" s="7"/>
    </row>
    <row r="8" spans="1:23" x14ac:dyDescent="0.25">
      <c r="A8" s="20"/>
      <c r="B8" s="19"/>
      <c r="C8" s="20"/>
      <c r="D8" s="20"/>
      <c r="E8" s="20"/>
      <c r="F8" s="20"/>
      <c r="G8" s="20"/>
      <c r="H8" s="20"/>
      <c r="I8" s="20"/>
      <c r="J8" s="20"/>
      <c r="K8" s="6"/>
    </row>
    <row r="9" spans="1:23" x14ac:dyDescent="0.25">
      <c r="A9" s="20"/>
      <c r="B9" s="19"/>
      <c r="C9" s="20"/>
      <c r="D9" s="20"/>
      <c r="E9" s="20"/>
      <c r="F9" s="20"/>
      <c r="G9" s="20"/>
      <c r="H9" s="20"/>
      <c r="I9" s="20"/>
      <c r="J9" s="26"/>
      <c r="K9" s="6"/>
    </row>
    <row r="10" spans="1:23" x14ac:dyDescent="0.25">
      <c r="A10" s="20"/>
      <c r="B10" s="19"/>
      <c r="C10" s="198" t="s">
        <v>80</v>
      </c>
      <c r="D10" s="199"/>
      <c r="E10" s="199"/>
      <c r="F10" s="199"/>
      <c r="G10" s="199"/>
      <c r="H10" s="199"/>
      <c r="I10" s="200"/>
      <c r="J10" s="27"/>
      <c r="K10" s="6"/>
    </row>
    <row r="11" spans="1:23" ht="26.45" customHeight="1" x14ac:dyDescent="0.25">
      <c r="A11" s="20"/>
      <c r="B11" s="19"/>
      <c r="C11" s="21" t="s">
        <v>81</v>
      </c>
      <c r="D11" s="197" t="s">
        <v>82</v>
      </c>
      <c r="E11" s="197"/>
      <c r="F11" s="197" t="s">
        <v>83</v>
      </c>
      <c r="G11" s="197"/>
      <c r="H11" s="197"/>
      <c r="I11" s="201"/>
      <c r="J11" s="22"/>
      <c r="K11" s="8"/>
    </row>
    <row r="12" spans="1:23" ht="27" customHeight="1" x14ac:dyDescent="0.25">
      <c r="A12" s="20"/>
      <c r="B12" s="19"/>
      <c r="C12" s="23">
        <v>1</v>
      </c>
      <c r="D12" s="179">
        <v>44006</v>
      </c>
      <c r="E12" s="180"/>
      <c r="F12" s="176" t="s">
        <v>84</v>
      </c>
      <c r="G12" s="177"/>
      <c r="H12" s="177"/>
      <c r="I12" s="178"/>
      <c r="J12" s="28"/>
      <c r="K12" s="6"/>
    </row>
    <row r="13" spans="1:23" ht="29.25" customHeight="1" x14ac:dyDescent="0.25">
      <c r="A13" s="20"/>
      <c r="B13" s="19"/>
      <c r="C13" s="23">
        <v>2</v>
      </c>
      <c r="D13" s="179">
        <v>44105</v>
      </c>
      <c r="E13" s="180"/>
      <c r="F13" s="176" t="s">
        <v>85</v>
      </c>
      <c r="G13" s="177"/>
      <c r="H13" s="177"/>
      <c r="I13" s="178"/>
      <c r="J13" s="28"/>
      <c r="K13" s="6"/>
    </row>
    <row r="14" spans="1:23" ht="24.75" customHeight="1" x14ac:dyDescent="0.25">
      <c r="A14" s="20"/>
      <c r="B14" s="19"/>
      <c r="C14" s="23">
        <v>3</v>
      </c>
      <c r="D14" s="183">
        <v>44479</v>
      </c>
      <c r="E14" s="184"/>
      <c r="F14" s="176" t="s">
        <v>86</v>
      </c>
      <c r="G14" s="177"/>
      <c r="H14" s="177"/>
      <c r="I14" s="178"/>
      <c r="J14" s="28"/>
      <c r="K14" s="6"/>
    </row>
    <row r="15" spans="1:23" ht="36.75" customHeight="1" x14ac:dyDescent="0.25">
      <c r="A15" s="20"/>
      <c r="B15" s="19"/>
      <c r="C15" s="23">
        <v>4</v>
      </c>
      <c r="D15" s="183">
        <v>44750</v>
      </c>
      <c r="E15" s="184"/>
      <c r="F15" s="176" t="s">
        <v>87</v>
      </c>
      <c r="G15" s="177"/>
      <c r="H15" s="177"/>
      <c r="I15" s="178"/>
      <c r="J15" s="28"/>
      <c r="K15" s="6"/>
    </row>
    <row r="16" spans="1:23" ht="30.75" customHeight="1" x14ac:dyDescent="0.25">
      <c r="A16" s="20"/>
      <c r="B16" s="19"/>
      <c r="C16" s="23">
        <v>5</v>
      </c>
      <c r="D16" s="183">
        <v>45231</v>
      </c>
      <c r="E16" s="184"/>
      <c r="F16" s="176" t="s">
        <v>88</v>
      </c>
      <c r="G16" s="177"/>
      <c r="H16" s="177"/>
      <c r="I16" s="178"/>
      <c r="J16" s="28"/>
      <c r="K16" s="6"/>
    </row>
    <row r="17" spans="1:11" x14ac:dyDescent="0.25">
      <c r="A17" s="20"/>
      <c r="B17" s="19"/>
      <c r="C17" s="23">
        <v>6</v>
      </c>
      <c r="D17" s="183">
        <v>45566</v>
      </c>
      <c r="E17" s="184"/>
      <c r="F17" s="176" t="s">
        <v>89</v>
      </c>
      <c r="G17" s="177"/>
      <c r="H17" s="177"/>
      <c r="I17" s="178"/>
      <c r="J17" s="28"/>
      <c r="K17" s="6"/>
    </row>
    <row r="18" spans="1:11" x14ac:dyDescent="0.25">
      <c r="A18" s="20"/>
      <c r="B18" s="19"/>
      <c r="C18" s="94">
        <v>7</v>
      </c>
      <c r="D18" s="202">
        <v>45931</v>
      </c>
      <c r="E18" s="203"/>
      <c r="F18" s="176" t="s">
        <v>254</v>
      </c>
      <c r="G18" s="177"/>
      <c r="H18" s="177"/>
      <c r="I18" s="178"/>
      <c r="J18" s="28"/>
      <c r="K18" s="6"/>
    </row>
    <row r="19" spans="1:11" ht="16.5" customHeight="1" x14ac:dyDescent="0.25">
      <c r="A19" s="20"/>
      <c r="B19" s="19"/>
      <c r="C19" s="24"/>
      <c r="D19" s="185"/>
      <c r="E19" s="186"/>
      <c r="F19" s="187"/>
      <c r="G19" s="188"/>
      <c r="H19" s="188"/>
      <c r="I19" s="189"/>
      <c r="J19" s="28"/>
      <c r="K19" s="6"/>
    </row>
    <row r="20" spans="1:11" ht="15.75" thickBot="1" x14ac:dyDescent="0.3">
      <c r="A20" s="20"/>
      <c r="B20" s="19"/>
      <c r="C20" s="20"/>
      <c r="D20" s="20"/>
      <c r="E20" s="20"/>
      <c r="F20" s="20"/>
      <c r="G20" s="20"/>
      <c r="H20" s="20"/>
      <c r="I20" s="20"/>
      <c r="J20" s="27"/>
      <c r="K20" s="6"/>
    </row>
    <row r="21" spans="1:11" ht="15.75" thickBot="1" x14ac:dyDescent="0.3">
      <c r="A21" s="20"/>
      <c r="B21" s="19"/>
      <c r="C21" s="181" t="s">
        <v>90</v>
      </c>
      <c r="D21" s="196"/>
      <c r="E21" s="182"/>
      <c r="F21" s="181" t="s">
        <v>91</v>
      </c>
      <c r="G21" s="182"/>
      <c r="H21" s="181" t="s">
        <v>134</v>
      </c>
      <c r="I21" s="182"/>
      <c r="J21" s="28"/>
      <c r="K21" s="6"/>
    </row>
    <row r="22" spans="1:11" ht="80.099999999999994" customHeight="1" thickBot="1" x14ac:dyDescent="0.3">
      <c r="A22" s="20"/>
      <c r="B22" s="19"/>
      <c r="C22" s="193" t="s">
        <v>409</v>
      </c>
      <c r="D22" s="194"/>
      <c r="E22" s="195"/>
      <c r="F22" s="193" t="s">
        <v>408</v>
      </c>
      <c r="G22" s="195"/>
      <c r="H22" s="193" t="s">
        <v>410</v>
      </c>
      <c r="I22" s="195"/>
      <c r="J22" s="29"/>
      <c r="K22" s="6"/>
    </row>
    <row r="23" spans="1:11" ht="15" customHeight="1" x14ac:dyDescent="0.25">
      <c r="A23" s="20"/>
      <c r="B23" s="19"/>
      <c r="C23" s="20"/>
      <c r="D23" s="20"/>
      <c r="E23" s="20"/>
      <c r="F23" s="20"/>
      <c r="G23" s="20"/>
      <c r="H23" s="20"/>
      <c r="I23" s="20"/>
      <c r="J23" s="27"/>
      <c r="K23" s="6"/>
    </row>
    <row r="24" spans="1:11" ht="15.75" thickBot="1" x14ac:dyDescent="0.3">
      <c r="A24" s="6"/>
      <c r="B24" s="9"/>
      <c r="C24" s="10"/>
      <c r="D24" s="10"/>
      <c r="E24" s="10"/>
      <c r="F24" s="10"/>
      <c r="G24" s="10"/>
      <c r="H24" s="10"/>
      <c r="I24" s="10"/>
      <c r="J24" s="11"/>
      <c r="K24" s="6"/>
    </row>
    <row r="25" spans="1:11" ht="15" customHeight="1" x14ac:dyDescent="0.25"/>
    <row r="26" spans="1:11" ht="15.75" customHeight="1" x14ac:dyDescent="0.25"/>
    <row r="27" spans="1:11" x14ac:dyDescent="0.25"/>
    <row r="28" spans="1:11" x14ac:dyDescent="0.25"/>
    <row r="29" spans="1:11" x14ac:dyDescent="0.25"/>
    <row r="30" spans="1:11" x14ac:dyDescent="0.25"/>
    <row r="31" spans="1:11" x14ac:dyDescent="0.25"/>
    <row r="32" spans="1:11" x14ac:dyDescent="0.25"/>
    <row r="33" x14ac:dyDescent="0.25"/>
    <row r="34" x14ac:dyDescent="0.25"/>
    <row r="35" x14ac:dyDescent="0.25"/>
  </sheetData>
  <mergeCells count="34">
    <mergeCell ref="F19:I19"/>
    <mergeCell ref="A7:J7"/>
    <mergeCell ref="C22:E22"/>
    <mergeCell ref="F22:G22"/>
    <mergeCell ref="H22:I22"/>
    <mergeCell ref="C21:E21"/>
    <mergeCell ref="D11:E11"/>
    <mergeCell ref="C10:I10"/>
    <mergeCell ref="F11:I11"/>
    <mergeCell ref="D18:E18"/>
    <mergeCell ref="F18:I18"/>
    <mergeCell ref="A1:B5"/>
    <mergeCell ref="F12:I12"/>
    <mergeCell ref="D12:E12"/>
    <mergeCell ref="F21:G21"/>
    <mergeCell ref="H21:I21"/>
    <mergeCell ref="D13:E13"/>
    <mergeCell ref="F13:I13"/>
    <mergeCell ref="D14:E14"/>
    <mergeCell ref="F14:I14"/>
    <mergeCell ref="D19:E19"/>
    <mergeCell ref="D15:E15"/>
    <mergeCell ref="F15:I15"/>
    <mergeCell ref="D16:E16"/>
    <mergeCell ref="F16:I16"/>
    <mergeCell ref="D17:E17"/>
    <mergeCell ref="F17:I17"/>
    <mergeCell ref="C6:J6"/>
    <mergeCell ref="C1:H2"/>
    <mergeCell ref="C3:H3"/>
    <mergeCell ref="C4:H5"/>
    <mergeCell ref="I1:J2"/>
    <mergeCell ref="I3:J3"/>
    <mergeCell ref="I4:J5"/>
  </mergeCells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Y94"/>
  <sheetViews>
    <sheetView view="pageBreakPreview" topLeftCell="A73" zoomScale="75" zoomScaleNormal="130" zoomScaleSheetLayoutView="75" workbookViewId="0">
      <selection activeCell="W9" sqref="W9"/>
    </sheetView>
  </sheetViews>
  <sheetFormatPr baseColWidth="10" defaultColWidth="11.42578125" defaultRowHeight="14.25" x14ac:dyDescent="0.25"/>
  <cols>
    <col min="1" max="1" width="22.85546875" style="33" customWidth="1"/>
    <col min="2" max="3" width="37.42578125" style="33" customWidth="1"/>
    <col min="4" max="4" width="26.42578125" style="33" customWidth="1"/>
    <col min="5" max="5" width="18.42578125" style="34" customWidth="1"/>
    <col min="6" max="6" width="24.28515625" style="34" customWidth="1"/>
    <col min="7" max="7" width="22.42578125" style="33" customWidth="1"/>
    <col min="8" max="8" width="21.28515625" style="33" customWidth="1"/>
    <col min="9" max="9" width="24" style="34" customWidth="1"/>
    <col min="10" max="10" width="17" style="33" customWidth="1"/>
    <col min="11" max="11" width="19.42578125" style="33" customWidth="1"/>
    <col min="12" max="12" width="35.28515625" style="33" customWidth="1"/>
    <col min="13" max="13" width="17.42578125" style="33" customWidth="1"/>
    <col min="14" max="17" width="15.7109375" style="33" customWidth="1"/>
    <col min="18" max="18" width="18.140625" style="33" customWidth="1"/>
    <col min="19" max="19" width="26.28515625" style="33" customWidth="1"/>
    <col min="20" max="20" width="13.42578125" style="33" customWidth="1"/>
    <col min="21" max="21" width="17.42578125" style="33" customWidth="1"/>
    <col min="22" max="22" width="20.7109375" style="33" customWidth="1"/>
    <col min="23" max="23" width="22.140625" style="33" customWidth="1"/>
    <col min="24" max="24" width="43.140625" style="33" customWidth="1"/>
    <col min="25" max="25" width="46.28515625" style="34" customWidth="1"/>
    <col min="26" max="26" width="23.140625" style="34" customWidth="1"/>
    <col min="27" max="16384" width="11.42578125" style="34"/>
  </cols>
  <sheetData>
    <row r="1" spans="1:25" s="35" customFormat="1" ht="30" customHeight="1" thickBot="1" x14ac:dyDescent="0.3">
      <c r="A1" s="235"/>
      <c r="B1" s="238" t="s">
        <v>128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40"/>
      <c r="V1" s="168" t="s">
        <v>248</v>
      </c>
      <c r="W1" s="212"/>
      <c r="X1" s="212"/>
      <c r="Y1" s="169"/>
    </row>
    <row r="2" spans="1:25" s="35" customFormat="1" ht="20.25" customHeight="1" thickBot="1" x14ac:dyDescent="0.3">
      <c r="A2" s="236"/>
      <c r="B2" s="155" t="s">
        <v>78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7"/>
      <c r="V2" s="213" t="s">
        <v>249</v>
      </c>
      <c r="W2" s="214"/>
      <c r="X2" s="214"/>
      <c r="Y2" s="215"/>
    </row>
    <row r="3" spans="1:25" s="35" customFormat="1" ht="30" customHeight="1" thickBot="1" x14ac:dyDescent="0.3">
      <c r="A3" s="237"/>
      <c r="B3" s="155" t="s">
        <v>79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7"/>
      <c r="V3" s="213" t="s">
        <v>250</v>
      </c>
      <c r="W3" s="214"/>
      <c r="X3" s="214"/>
      <c r="Y3" s="215"/>
    </row>
    <row r="4" spans="1:25" s="35" customFormat="1" ht="37.5" customHeight="1" thickTop="1" thickBot="1" x14ac:dyDescent="0.3">
      <c r="A4" s="47" t="s">
        <v>100</v>
      </c>
      <c r="B4" s="100">
        <v>45931</v>
      </c>
      <c r="C4" s="46" t="s">
        <v>122</v>
      </c>
      <c r="D4" s="219" t="s">
        <v>403</v>
      </c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1"/>
    </row>
    <row r="5" spans="1:25" s="35" customFormat="1" ht="23.25" customHeight="1" thickBot="1" x14ac:dyDescent="0.3">
      <c r="A5" s="222" t="s">
        <v>107</v>
      </c>
      <c r="B5" s="223"/>
      <c r="C5" s="223"/>
      <c r="D5" s="224"/>
      <c r="E5" s="228" t="s">
        <v>101</v>
      </c>
      <c r="F5" s="229"/>
      <c r="G5" s="229"/>
      <c r="H5" s="229"/>
      <c r="I5" s="229"/>
      <c r="J5" s="229"/>
      <c r="K5" s="230"/>
      <c r="L5" s="231" t="s">
        <v>102</v>
      </c>
      <c r="M5" s="234" t="s">
        <v>127</v>
      </c>
      <c r="N5" s="234"/>
      <c r="O5" s="234"/>
      <c r="P5" s="234"/>
      <c r="Q5" s="234"/>
      <c r="R5" s="234"/>
      <c r="S5" s="234"/>
      <c r="T5" s="234"/>
      <c r="U5" s="234"/>
      <c r="V5" s="234"/>
      <c r="W5" s="218" t="s">
        <v>105</v>
      </c>
      <c r="X5" s="218"/>
      <c r="Y5" s="217" t="s">
        <v>132</v>
      </c>
    </row>
    <row r="6" spans="1:25" s="36" customFormat="1" ht="22.5" customHeight="1" thickBot="1" x14ac:dyDescent="0.3">
      <c r="A6" s="225"/>
      <c r="B6" s="226"/>
      <c r="C6" s="226"/>
      <c r="D6" s="227"/>
      <c r="E6" s="204" t="s">
        <v>109</v>
      </c>
      <c r="F6" s="205"/>
      <c r="G6" s="205"/>
      <c r="H6" s="206"/>
      <c r="I6" s="207" t="s">
        <v>110</v>
      </c>
      <c r="J6" s="208"/>
      <c r="K6" s="209"/>
      <c r="L6" s="232"/>
      <c r="M6" s="216" t="s">
        <v>103</v>
      </c>
      <c r="N6" s="216"/>
      <c r="O6" s="216"/>
      <c r="P6" s="216"/>
      <c r="Q6" s="216"/>
      <c r="R6" s="216"/>
      <c r="S6" s="217" t="s">
        <v>131</v>
      </c>
      <c r="T6" s="217" t="s">
        <v>114</v>
      </c>
      <c r="U6" s="217"/>
      <c r="V6" s="210" t="s">
        <v>104</v>
      </c>
      <c r="W6" s="218"/>
      <c r="X6" s="218"/>
      <c r="Y6" s="217"/>
    </row>
    <row r="7" spans="1:25" s="37" customFormat="1" ht="38.1" customHeight="1" thickBot="1" x14ac:dyDescent="0.3">
      <c r="A7" s="48" t="s">
        <v>124</v>
      </c>
      <c r="B7" s="42" t="s">
        <v>123</v>
      </c>
      <c r="C7" s="42" t="s">
        <v>125</v>
      </c>
      <c r="D7" s="42" t="s">
        <v>107</v>
      </c>
      <c r="E7" s="43" t="s">
        <v>1</v>
      </c>
      <c r="F7" s="43" t="s">
        <v>108</v>
      </c>
      <c r="G7" s="31" t="s">
        <v>109</v>
      </c>
      <c r="H7" s="43" t="s">
        <v>126</v>
      </c>
      <c r="I7" s="45" t="s">
        <v>110</v>
      </c>
      <c r="J7" s="44" t="s">
        <v>12</v>
      </c>
      <c r="K7" s="44" t="s">
        <v>111</v>
      </c>
      <c r="L7" s="233"/>
      <c r="M7" s="43" t="s">
        <v>14</v>
      </c>
      <c r="N7" s="43" t="s">
        <v>16</v>
      </c>
      <c r="O7" s="43" t="s">
        <v>112</v>
      </c>
      <c r="P7" s="43" t="s">
        <v>20</v>
      </c>
      <c r="Q7" s="43" t="s">
        <v>21</v>
      </c>
      <c r="R7" s="43" t="s">
        <v>113</v>
      </c>
      <c r="S7" s="217"/>
      <c r="T7" s="217"/>
      <c r="U7" s="217"/>
      <c r="V7" s="211"/>
      <c r="W7" s="48" t="s">
        <v>115</v>
      </c>
      <c r="X7" s="48" t="s">
        <v>116</v>
      </c>
      <c r="Y7" s="43" t="s">
        <v>133</v>
      </c>
    </row>
    <row r="8" spans="1:25" ht="39.950000000000003" customHeight="1" x14ac:dyDescent="0.25">
      <c r="A8" s="101" t="s">
        <v>156</v>
      </c>
      <c r="B8" s="102" t="s">
        <v>165</v>
      </c>
      <c r="C8" s="102" t="s">
        <v>225</v>
      </c>
      <c r="D8" s="103" t="s">
        <v>191</v>
      </c>
      <c r="E8" s="109" t="s">
        <v>26</v>
      </c>
      <c r="F8" s="102" t="s">
        <v>255</v>
      </c>
      <c r="G8" s="102" t="s">
        <v>2</v>
      </c>
      <c r="H8" s="102" t="s">
        <v>404</v>
      </c>
      <c r="I8" s="102" t="s">
        <v>47</v>
      </c>
      <c r="J8" s="102" t="s">
        <v>37</v>
      </c>
      <c r="K8" s="103" t="s">
        <v>38</v>
      </c>
      <c r="L8" s="113" t="s">
        <v>331</v>
      </c>
      <c r="M8" s="109">
        <v>10</v>
      </c>
      <c r="N8" s="102">
        <v>1</v>
      </c>
      <c r="O8" s="102">
        <v>10</v>
      </c>
      <c r="P8" s="102">
        <v>5</v>
      </c>
      <c r="Q8" s="102">
        <v>10</v>
      </c>
      <c r="R8" s="102">
        <v>10</v>
      </c>
      <c r="S8" s="116" t="s">
        <v>373</v>
      </c>
      <c r="T8" s="116">
        <f>+M8*N8*O8*P8*Q8*R8</f>
        <v>50000</v>
      </c>
      <c r="U8" s="116" t="str">
        <f>IF(T8&lt;=25000,"BAJA",IF(T8&lt;=125000,"MODERADA",IF(T8&gt;125000,"ALTA","")))</f>
        <v>MODERADA</v>
      </c>
      <c r="V8" s="117" t="s">
        <v>45</v>
      </c>
      <c r="W8" s="122" t="str">
        <f>IFERROR(IF(V8="","",IF(V8="Significativo","Si",IF(V8="No significativo","No",""))),"")</f>
        <v>No</v>
      </c>
      <c r="X8" s="117"/>
      <c r="Y8" s="112" t="s">
        <v>229</v>
      </c>
    </row>
    <row r="9" spans="1:25" ht="39.950000000000003" customHeight="1" x14ac:dyDescent="0.25">
      <c r="A9" s="104" t="s">
        <v>156</v>
      </c>
      <c r="B9" s="40" t="s">
        <v>165</v>
      </c>
      <c r="C9" s="40" t="s">
        <v>225</v>
      </c>
      <c r="D9" s="41" t="s">
        <v>191</v>
      </c>
      <c r="E9" s="49" t="s">
        <v>26</v>
      </c>
      <c r="F9" s="40" t="s">
        <v>255</v>
      </c>
      <c r="G9" s="40" t="s">
        <v>2</v>
      </c>
      <c r="H9" s="40" t="s">
        <v>405</v>
      </c>
      <c r="I9" s="40" t="s">
        <v>72</v>
      </c>
      <c r="J9" s="40" t="s">
        <v>37</v>
      </c>
      <c r="K9" s="38" t="s">
        <v>38</v>
      </c>
      <c r="L9" s="114" t="s">
        <v>331</v>
      </c>
      <c r="M9" s="49">
        <v>1</v>
      </c>
      <c r="N9" s="40">
        <v>1</v>
      </c>
      <c r="O9" s="40">
        <v>10</v>
      </c>
      <c r="P9" s="40">
        <v>1</v>
      </c>
      <c r="Q9" s="40">
        <v>5</v>
      </c>
      <c r="R9" s="40">
        <v>10</v>
      </c>
      <c r="S9" s="98" t="s">
        <v>374</v>
      </c>
      <c r="T9" s="98">
        <f t="shared" ref="T9:T20" si="0">+M9*N9*O9*P9*Q9*R9</f>
        <v>500</v>
      </c>
      <c r="U9" s="32" t="str">
        <f t="shared" ref="U9:U63" si="1">IF(T9&lt;=25000,"BAJA",IF(T9&lt;=125000,"MODERADA",IF(T9&gt;125000,"ALTA","")))</f>
        <v>BAJA</v>
      </c>
      <c r="V9" s="118" t="s">
        <v>45</v>
      </c>
      <c r="W9" s="123" t="str">
        <f t="shared" ref="W9:W63" si="2">IFERROR(IF(V9="","",IF(V9="Significativo","Si",IF(V9="No significativo","No",""))),"")</f>
        <v>No</v>
      </c>
      <c r="X9" s="118"/>
      <c r="Y9" s="39" t="s">
        <v>229</v>
      </c>
    </row>
    <row r="10" spans="1:25" ht="39.950000000000003" customHeight="1" x14ac:dyDescent="0.25">
      <c r="A10" s="104" t="s">
        <v>156</v>
      </c>
      <c r="B10" s="40" t="s">
        <v>165</v>
      </c>
      <c r="C10" s="40" t="s">
        <v>225</v>
      </c>
      <c r="D10" s="41" t="s">
        <v>191</v>
      </c>
      <c r="E10" s="49" t="s">
        <v>26</v>
      </c>
      <c r="F10" s="40" t="s">
        <v>255</v>
      </c>
      <c r="G10" s="40" t="s">
        <v>11</v>
      </c>
      <c r="H10" s="40" t="s">
        <v>406</v>
      </c>
      <c r="I10" s="40" t="s">
        <v>36</v>
      </c>
      <c r="J10" s="40" t="s">
        <v>37</v>
      </c>
      <c r="K10" s="38" t="s">
        <v>77</v>
      </c>
      <c r="L10" s="114" t="s">
        <v>331</v>
      </c>
      <c r="M10" s="49">
        <v>10</v>
      </c>
      <c r="N10" s="40">
        <v>5</v>
      </c>
      <c r="O10" s="40">
        <v>5</v>
      </c>
      <c r="P10" s="40">
        <v>10</v>
      </c>
      <c r="Q10" s="40">
        <v>10</v>
      </c>
      <c r="R10" s="40">
        <v>10</v>
      </c>
      <c r="S10" s="32" t="s">
        <v>375</v>
      </c>
      <c r="T10" s="40">
        <f t="shared" si="0"/>
        <v>250000</v>
      </c>
      <c r="U10" s="32" t="str">
        <f t="shared" si="1"/>
        <v>ALTA</v>
      </c>
      <c r="V10" s="118" t="s">
        <v>59</v>
      </c>
      <c r="W10" s="49" t="str">
        <f t="shared" si="2"/>
        <v>Si</v>
      </c>
      <c r="X10" s="41" t="s">
        <v>393</v>
      </c>
      <c r="Y10" s="39" t="s">
        <v>229</v>
      </c>
    </row>
    <row r="11" spans="1:25" ht="39.950000000000003" customHeight="1" x14ac:dyDescent="0.25">
      <c r="A11" s="104" t="s">
        <v>156</v>
      </c>
      <c r="B11" s="40" t="s">
        <v>165</v>
      </c>
      <c r="C11" s="40" t="s">
        <v>225</v>
      </c>
      <c r="D11" s="41" t="s">
        <v>191</v>
      </c>
      <c r="E11" s="49" t="s">
        <v>26</v>
      </c>
      <c r="F11" s="40" t="s">
        <v>255</v>
      </c>
      <c r="G11" s="40" t="s">
        <v>11</v>
      </c>
      <c r="H11" s="40" t="s">
        <v>268</v>
      </c>
      <c r="I11" s="40" t="s">
        <v>265</v>
      </c>
      <c r="J11" s="40" t="s">
        <v>51</v>
      </c>
      <c r="K11" s="38" t="s">
        <v>77</v>
      </c>
      <c r="L11" s="114" t="s">
        <v>331</v>
      </c>
      <c r="M11" s="49">
        <v>10</v>
      </c>
      <c r="N11" s="40">
        <v>1</v>
      </c>
      <c r="O11" s="40">
        <v>10</v>
      </c>
      <c r="P11" s="40">
        <v>10</v>
      </c>
      <c r="Q11" s="40">
        <v>10</v>
      </c>
      <c r="R11" s="40">
        <v>10</v>
      </c>
      <c r="S11" s="32" t="s">
        <v>376</v>
      </c>
      <c r="T11" s="40">
        <f>+M11*N11*O11*P11*Q11*R11</f>
        <v>100000</v>
      </c>
      <c r="U11" s="32" t="str">
        <f t="shared" si="1"/>
        <v>MODERADA</v>
      </c>
      <c r="V11" s="118" t="s">
        <v>45</v>
      </c>
      <c r="W11" s="49" t="str">
        <f t="shared" si="2"/>
        <v>No</v>
      </c>
      <c r="X11" s="41"/>
      <c r="Y11" s="39" t="s">
        <v>229</v>
      </c>
    </row>
    <row r="12" spans="1:25" ht="39.950000000000003" customHeight="1" x14ac:dyDescent="0.25">
      <c r="A12" s="104" t="s">
        <v>156</v>
      </c>
      <c r="B12" s="40" t="s">
        <v>165</v>
      </c>
      <c r="C12" s="40" t="s">
        <v>225</v>
      </c>
      <c r="D12" s="41" t="s">
        <v>191</v>
      </c>
      <c r="E12" s="49" t="s">
        <v>26</v>
      </c>
      <c r="F12" s="40" t="s">
        <v>255</v>
      </c>
      <c r="G12" s="40" t="s">
        <v>8</v>
      </c>
      <c r="H12" s="40" t="s">
        <v>266</v>
      </c>
      <c r="I12" s="40" t="s">
        <v>33</v>
      </c>
      <c r="J12" s="40" t="s">
        <v>37</v>
      </c>
      <c r="K12" s="38" t="s">
        <v>71</v>
      </c>
      <c r="L12" s="114" t="s">
        <v>331</v>
      </c>
      <c r="M12" s="49">
        <v>10</v>
      </c>
      <c r="N12" s="40">
        <v>5</v>
      </c>
      <c r="O12" s="40">
        <v>5</v>
      </c>
      <c r="P12" s="40">
        <v>5</v>
      </c>
      <c r="Q12" s="40">
        <v>5</v>
      </c>
      <c r="R12" s="40">
        <v>10</v>
      </c>
      <c r="S12" s="32" t="s">
        <v>356</v>
      </c>
      <c r="T12" s="40">
        <f>+M12*N12*O12*P12*Q12*R12</f>
        <v>62500</v>
      </c>
      <c r="U12" s="32" t="str">
        <f t="shared" si="1"/>
        <v>MODERADA</v>
      </c>
      <c r="V12" s="118" t="s">
        <v>45</v>
      </c>
      <c r="W12" s="49" t="str">
        <f t="shared" si="2"/>
        <v>No</v>
      </c>
      <c r="X12" s="41"/>
      <c r="Y12" s="39" t="s">
        <v>228</v>
      </c>
    </row>
    <row r="13" spans="1:25" ht="39.950000000000003" customHeight="1" x14ac:dyDescent="0.25">
      <c r="A13" s="104" t="s">
        <v>156</v>
      </c>
      <c r="B13" s="40" t="s">
        <v>165</v>
      </c>
      <c r="C13" s="40" t="s">
        <v>225</v>
      </c>
      <c r="D13" s="41" t="s">
        <v>191</v>
      </c>
      <c r="E13" s="49" t="s">
        <v>26</v>
      </c>
      <c r="F13" s="40" t="s">
        <v>255</v>
      </c>
      <c r="G13" s="40" t="s">
        <v>4</v>
      </c>
      <c r="H13" s="40" t="s">
        <v>267</v>
      </c>
      <c r="I13" s="40" t="s">
        <v>29</v>
      </c>
      <c r="J13" s="40" t="s">
        <v>37</v>
      </c>
      <c r="K13" s="38" t="s">
        <v>52</v>
      </c>
      <c r="L13" s="114" t="s">
        <v>331</v>
      </c>
      <c r="M13" s="49">
        <v>5</v>
      </c>
      <c r="N13" s="40">
        <v>1</v>
      </c>
      <c r="O13" s="40">
        <v>5</v>
      </c>
      <c r="P13" s="40">
        <v>5</v>
      </c>
      <c r="Q13" s="40">
        <v>5</v>
      </c>
      <c r="R13" s="40">
        <v>10</v>
      </c>
      <c r="S13" s="40" t="s">
        <v>357</v>
      </c>
      <c r="T13" s="40">
        <f t="shared" si="0"/>
        <v>6250</v>
      </c>
      <c r="U13" s="32" t="str">
        <f t="shared" si="1"/>
        <v>BAJA</v>
      </c>
      <c r="V13" s="118" t="s">
        <v>45</v>
      </c>
      <c r="W13" s="49" t="str">
        <f t="shared" si="2"/>
        <v>No</v>
      </c>
      <c r="X13" s="41"/>
      <c r="Y13" s="39" t="s">
        <v>229</v>
      </c>
    </row>
    <row r="14" spans="1:25" ht="39.950000000000003" customHeight="1" x14ac:dyDescent="0.25">
      <c r="A14" s="104" t="s">
        <v>156</v>
      </c>
      <c r="B14" s="40" t="s">
        <v>165</v>
      </c>
      <c r="C14" s="40" t="s">
        <v>225</v>
      </c>
      <c r="D14" s="41" t="s">
        <v>191</v>
      </c>
      <c r="E14" s="49" t="s">
        <v>26</v>
      </c>
      <c r="F14" s="40" t="s">
        <v>255</v>
      </c>
      <c r="G14" s="40" t="s">
        <v>7</v>
      </c>
      <c r="H14" s="40" t="s">
        <v>269</v>
      </c>
      <c r="I14" s="40" t="s">
        <v>50</v>
      </c>
      <c r="J14" s="40" t="s">
        <v>37</v>
      </c>
      <c r="K14" s="38" t="s">
        <v>63</v>
      </c>
      <c r="L14" s="114" t="s">
        <v>331</v>
      </c>
      <c r="M14" s="49">
        <v>10</v>
      </c>
      <c r="N14" s="40">
        <v>5</v>
      </c>
      <c r="O14" s="40">
        <v>10</v>
      </c>
      <c r="P14" s="40">
        <v>5</v>
      </c>
      <c r="Q14" s="40">
        <v>10</v>
      </c>
      <c r="R14" s="40">
        <v>10</v>
      </c>
      <c r="S14" s="40" t="s">
        <v>377</v>
      </c>
      <c r="T14" s="40">
        <f t="shared" si="0"/>
        <v>250000</v>
      </c>
      <c r="U14" s="32" t="str">
        <f t="shared" si="1"/>
        <v>ALTA</v>
      </c>
      <c r="V14" s="118" t="s">
        <v>59</v>
      </c>
      <c r="W14" s="49" t="str">
        <f t="shared" si="2"/>
        <v>Si</v>
      </c>
      <c r="X14" s="41" t="s">
        <v>394</v>
      </c>
      <c r="Y14" s="39" t="s">
        <v>231</v>
      </c>
    </row>
    <row r="15" spans="1:25" ht="39.950000000000003" customHeight="1" x14ac:dyDescent="0.25">
      <c r="A15" s="104" t="s">
        <v>156</v>
      </c>
      <c r="B15" s="40" t="s">
        <v>165</v>
      </c>
      <c r="C15" s="40" t="s">
        <v>225</v>
      </c>
      <c r="D15" s="41" t="s">
        <v>190</v>
      </c>
      <c r="E15" s="49" t="s">
        <v>26</v>
      </c>
      <c r="F15" s="40" t="s">
        <v>255</v>
      </c>
      <c r="G15" s="40" t="s">
        <v>11</v>
      </c>
      <c r="H15" s="40" t="s">
        <v>271</v>
      </c>
      <c r="I15" s="40" t="s">
        <v>36</v>
      </c>
      <c r="J15" s="40" t="s">
        <v>37</v>
      </c>
      <c r="K15" s="38" t="s">
        <v>77</v>
      </c>
      <c r="L15" s="114" t="s">
        <v>331</v>
      </c>
      <c r="M15" s="49">
        <v>10</v>
      </c>
      <c r="N15" s="40">
        <v>5</v>
      </c>
      <c r="O15" s="40">
        <v>10</v>
      </c>
      <c r="P15" s="40">
        <v>10</v>
      </c>
      <c r="Q15" s="40">
        <v>10</v>
      </c>
      <c r="R15" s="40">
        <v>10</v>
      </c>
      <c r="S15" s="32" t="s">
        <v>375</v>
      </c>
      <c r="T15" s="40">
        <f t="shared" si="0"/>
        <v>500000</v>
      </c>
      <c r="U15" s="32" t="str">
        <f t="shared" si="1"/>
        <v>ALTA</v>
      </c>
      <c r="V15" s="118" t="s">
        <v>59</v>
      </c>
      <c r="W15" s="49" t="str">
        <f t="shared" si="2"/>
        <v>Si</v>
      </c>
      <c r="X15" s="41" t="s">
        <v>370</v>
      </c>
      <c r="Y15" s="39" t="s">
        <v>392</v>
      </c>
    </row>
    <row r="16" spans="1:25" ht="39.950000000000003" customHeight="1" x14ac:dyDescent="0.25">
      <c r="A16" s="104" t="s">
        <v>156</v>
      </c>
      <c r="B16" s="40" t="s">
        <v>165</v>
      </c>
      <c r="C16" s="40" t="s">
        <v>225</v>
      </c>
      <c r="D16" s="41" t="s">
        <v>190</v>
      </c>
      <c r="E16" s="49" t="s">
        <v>26</v>
      </c>
      <c r="F16" s="40" t="s">
        <v>255</v>
      </c>
      <c r="G16" s="40" t="s">
        <v>7</v>
      </c>
      <c r="H16" s="40" t="s">
        <v>272</v>
      </c>
      <c r="I16" s="40" t="s">
        <v>50</v>
      </c>
      <c r="J16" s="40" t="s">
        <v>37</v>
      </c>
      <c r="K16" s="38" t="s">
        <v>63</v>
      </c>
      <c r="L16" s="114" t="s">
        <v>331</v>
      </c>
      <c r="M16" s="49">
        <v>10</v>
      </c>
      <c r="N16" s="40">
        <v>5</v>
      </c>
      <c r="O16" s="40">
        <v>10</v>
      </c>
      <c r="P16" s="40">
        <v>5</v>
      </c>
      <c r="Q16" s="40">
        <v>10</v>
      </c>
      <c r="R16" s="40">
        <v>10</v>
      </c>
      <c r="S16" s="40" t="s">
        <v>273</v>
      </c>
      <c r="T16" s="40">
        <f t="shared" si="0"/>
        <v>250000</v>
      </c>
      <c r="U16" s="32" t="str">
        <f t="shared" si="1"/>
        <v>ALTA</v>
      </c>
      <c r="V16" s="118" t="s">
        <v>59</v>
      </c>
      <c r="W16" s="49" t="str">
        <f t="shared" si="2"/>
        <v>Si</v>
      </c>
      <c r="X16" s="41" t="s">
        <v>360</v>
      </c>
      <c r="Y16" s="39" t="s">
        <v>231</v>
      </c>
    </row>
    <row r="17" spans="1:25" ht="39.950000000000003" customHeight="1" x14ac:dyDescent="0.25">
      <c r="A17" s="104" t="s">
        <v>156</v>
      </c>
      <c r="B17" s="40" t="s">
        <v>165</v>
      </c>
      <c r="C17" s="40" t="s">
        <v>225</v>
      </c>
      <c r="D17" s="41" t="s">
        <v>190</v>
      </c>
      <c r="E17" s="49" t="s">
        <v>26</v>
      </c>
      <c r="F17" s="40" t="s">
        <v>255</v>
      </c>
      <c r="G17" s="40" t="s">
        <v>11</v>
      </c>
      <c r="H17" s="40" t="s">
        <v>264</v>
      </c>
      <c r="I17" s="40" t="s">
        <v>265</v>
      </c>
      <c r="J17" s="40" t="s">
        <v>51</v>
      </c>
      <c r="K17" s="38" t="s">
        <v>77</v>
      </c>
      <c r="L17" s="114" t="s">
        <v>331</v>
      </c>
      <c r="M17" s="49">
        <v>5</v>
      </c>
      <c r="N17" s="40">
        <v>5</v>
      </c>
      <c r="O17" s="40">
        <v>10</v>
      </c>
      <c r="P17" s="40">
        <v>10</v>
      </c>
      <c r="Q17" s="40">
        <v>10</v>
      </c>
      <c r="R17" s="40">
        <v>10</v>
      </c>
      <c r="S17" s="32" t="s">
        <v>333</v>
      </c>
      <c r="T17" s="40">
        <f t="shared" si="0"/>
        <v>250000</v>
      </c>
      <c r="U17" s="32" t="str">
        <f t="shared" si="1"/>
        <v>ALTA</v>
      </c>
      <c r="V17" s="118" t="s">
        <v>59</v>
      </c>
      <c r="W17" s="49" t="str">
        <f t="shared" si="2"/>
        <v>Si</v>
      </c>
      <c r="X17" s="41" t="s">
        <v>370</v>
      </c>
      <c r="Y17" s="39" t="s">
        <v>230</v>
      </c>
    </row>
    <row r="18" spans="1:25" ht="39.950000000000003" customHeight="1" x14ac:dyDescent="0.25">
      <c r="A18" s="104" t="s">
        <v>156</v>
      </c>
      <c r="B18" s="40" t="s">
        <v>165</v>
      </c>
      <c r="C18" s="40" t="s">
        <v>225</v>
      </c>
      <c r="D18" s="41" t="s">
        <v>193</v>
      </c>
      <c r="E18" s="49" t="s">
        <v>26</v>
      </c>
      <c r="F18" s="40" t="s">
        <v>255</v>
      </c>
      <c r="G18" s="40" t="s">
        <v>4</v>
      </c>
      <c r="H18" s="40" t="s">
        <v>260</v>
      </c>
      <c r="I18" s="40" t="s">
        <v>29</v>
      </c>
      <c r="J18" s="40" t="s">
        <v>37</v>
      </c>
      <c r="K18" s="38" t="s">
        <v>52</v>
      </c>
      <c r="L18" s="114" t="s">
        <v>331</v>
      </c>
      <c r="M18" s="49">
        <v>10</v>
      </c>
      <c r="N18" s="40">
        <v>10</v>
      </c>
      <c r="O18" s="40">
        <v>5</v>
      </c>
      <c r="P18" s="40">
        <v>5</v>
      </c>
      <c r="Q18" s="40">
        <v>10</v>
      </c>
      <c r="R18" s="40">
        <v>10</v>
      </c>
      <c r="S18" s="40" t="s">
        <v>357</v>
      </c>
      <c r="T18" s="40">
        <f t="shared" si="0"/>
        <v>250000</v>
      </c>
      <c r="U18" s="32" t="str">
        <f t="shared" si="1"/>
        <v>ALTA</v>
      </c>
      <c r="V18" s="118" t="s">
        <v>59</v>
      </c>
      <c r="W18" s="49" t="str">
        <f t="shared" si="2"/>
        <v>Si</v>
      </c>
      <c r="X18" s="41" t="s">
        <v>371</v>
      </c>
      <c r="Y18" s="39" t="s">
        <v>392</v>
      </c>
    </row>
    <row r="19" spans="1:25" ht="39.950000000000003" customHeight="1" x14ac:dyDescent="0.25">
      <c r="A19" s="104" t="s">
        <v>156</v>
      </c>
      <c r="B19" s="40" t="s">
        <v>165</v>
      </c>
      <c r="C19" s="40" t="s">
        <v>225</v>
      </c>
      <c r="D19" s="41" t="s">
        <v>193</v>
      </c>
      <c r="E19" s="49" t="s">
        <v>26</v>
      </c>
      <c r="F19" s="40" t="s">
        <v>255</v>
      </c>
      <c r="G19" s="40" t="s">
        <v>3</v>
      </c>
      <c r="H19" s="40" t="s">
        <v>261</v>
      </c>
      <c r="I19" s="40" t="s">
        <v>28</v>
      </c>
      <c r="J19" s="40" t="s">
        <v>37</v>
      </c>
      <c r="K19" s="38" t="s">
        <v>52</v>
      </c>
      <c r="L19" s="114" t="s">
        <v>331</v>
      </c>
      <c r="M19" s="49">
        <v>10</v>
      </c>
      <c r="N19" s="40">
        <v>10</v>
      </c>
      <c r="O19" s="40">
        <v>5</v>
      </c>
      <c r="P19" s="40">
        <v>5</v>
      </c>
      <c r="Q19" s="40">
        <v>5</v>
      </c>
      <c r="R19" s="40">
        <v>10</v>
      </c>
      <c r="S19" s="40" t="s">
        <v>365</v>
      </c>
      <c r="T19" s="40">
        <f t="shared" si="0"/>
        <v>125000</v>
      </c>
      <c r="U19" s="32" t="str">
        <f t="shared" si="1"/>
        <v>MODERADA</v>
      </c>
      <c r="V19" s="118" t="s">
        <v>45</v>
      </c>
      <c r="W19" s="49" t="str">
        <f t="shared" si="2"/>
        <v>No</v>
      </c>
      <c r="X19" s="41"/>
      <c r="Y19" s="39" t="s">
        <v>392</v>
      </c>
    </row>
    <row r="20" spans="1:25" ht="39.950000000000003" customHeight="1" x14ac:dyDescent="0.25">
      <c r="A20" s="104" t="s">
        <v>156</v>
      </c>
      <c r="B20" s="40" t="s">
        <v>165</v>
      </c>
      <c r="C20" s="40" t="s">
        <v>225</v>
      </c>
      <c r="D20" s="41" t="s">
        <v>193</v>
      </c>
      <c r="E20" s="49" t="s">
        <v>26</v>
      </c>
      <c r="F20" s="40" t="s">
        <v>255</v>
      </c>
      <c r="G20" s="40" t="s">
        <v>8</v>
      </c>
      <c r="H20" s="40" t="s">
        <v>263</v>
      </c>
      <c r="I20" s="40" t="s">
        <v>33</v>
      </c>
      <c r="J20" s="40" t="s">
        <v>37</v>
      </c>
      <c r="K20" s="38" t="s">
        <v>71</v>
      </c>
      <c r="L20" s="114" t="s">
        <v>331</v>
      </c>
      <c r="M20" s="49">
        <v>10</v>
      </c>
      <c r="N20" s="40">
        <v>1</v>
      </c>
      <c r="O20" s="40">
        <v>5</v>
      </c>
      <c r="P20" s="40">
        <v>10</v>
      </c>
      <c r="Q20" s="40">
        <v>10</v>
      </c>
      <c r="R20" s="40">
        <v>10</v>
      </c>
      <c r="S20" s="32" t="s">
        <v>356</v>
      </c>
      <c r="T20" s="40">
        <f t="shared" si="0"/>
        <v>50000</v>
      </c>
      <c r="U20" s="32" t="str">
        <f t="shared" si="1"/>
        <v>MODERADA</v>
      </c>
      <c r="V20" s="118" t="s">
        <v>45</v>
      </c>
      <c r="W20" s="49" t="str">
        <f t="shared" si="2"/>
        <v>No</v>
      </c>
      <c r="X20" s="41"/>
      <c r="Y20" s="39" t="s">
        <v>228</v>
      </c>
    </row>
    <row r="21" spans="1:25" ht="39.950000000000003" customHeight="1" x14ac:dyDescent="0.25">
      <c r="A21" s="104" t="s">
        <v>156</v>
      </c>
      <c r="B21" s="40" t="s">
        <v>165</v>
      </c>
      <c r="C21" s="40" t="s">
        <v>225</v>
      </c>
      <c r="D21" s="41" t="s">
        <v>193</v>
      </c>
      <c r="E21" s="49" t="s">
        <v>26</v>
      </c>
      <c r="F21" s="40" t="s">
        <v>255</v>
      </c>
      <c r="G21" s="40" t="s">
        <v>7</v>
      </c>
      <c r="H21" s="40" t="s">
        <v>262</v>
      </c>
      <c r="I21" s="40" t="s">
        <v>73</v>
      </c>
      <c r="J21" s="40" t="s">
        <v>37</v>
      </c>
      <c r="K21" s="38" t="s">
        <v>63</v>
      </c>
      <c r="L21" s="114" t="s">
        <v>331</v>
      </c>
      <c r="M21" s="49">
        <v>10</v>
      </c>
      <c r="N21" s="40">
        <v>1</v>
      </c>
      <c r="O21" s="40">
        <v>10</v>
      </c>
      <c r="P21" s="40">
        <v>10</v>
      </c>
      <c r="Q21" s="40">
        <v>10</v>
      </c>
      <c r="R21" s="40">
        <v>10</v>
      </c>
      <c r="S21" s="32" t="s">
        <v>334</v>
      </c>
      <c r="T21" s="40">
        <f t="shared" ref="T21:T92" si="3">+M21*N21*O21*P21*Q21*R21</f>
        <v>100000</v>
      </c>
      <c r="U21" s="32" t="str">
        <f t="shared" si="1"/>
        <v>MODERADA</v>
      </c>
      <c r="V21" s="118" t="s">
        <v>45</v>
      </c>
      <c r="W21" s="49" t="str">
        <f t="shared" si="2"/>
        <v>No</v>
      </c>
      <c r="X21" s="41"/>
      <c r="Y21" s="39" t="s">
        <v>231</v>
      </c>
    </row>
    <row r="22" spans="1:25" ht="39.950000000000003" customHeight="1" x14ac:dyDescent="0.25">
      <c r="A22" s="104" t="s">
        <v>156</v>
      </c>
      <c r="B22" s="40" t="s">
        <v>165</v>
      </c>
      <c r="C22" s="40" t="s">
        <v>225</v>
      </c>
      <c r="D22" s="41" t="s">
        <v>192</v>
      </c>
      <c r="E22" s="49" t="s">
        <v>26</v>
      </c>
      <c r="F22" s="40" t="s">
        <v>255</v>
      </c>
      <c r="G22" s="40" t="s">
        <v>4</v>
      </c>
      <c r="H22" s="40" t="s">
        <v>275</v>
      </c>
      <c r="I22" s="40" t="s">
        <v>29</v>
      </c>
      <c r="J22" s="40" t="s">
        <v>37</v>
      </c>
      <c r="K22" s="41" t="s">
        <v>52</v>
      </c>
      <c r="L22" s="114" t="s">
        <v>331</v>
      </c>
      <c r="M22" s="49">
        <v>10</v>
      </c>
      <c r="N22" s="40">
        <v>10</v>
      </c>
      <c r="O22" s="40">
        <v>5</v>
      </c>
      <c r="P22" s="40">
        <v>5</v>
      </c>
      <c r="Q22" s="40">
        <v>10</v>
      </c>
      <c r="R22" s="40">
        <v>10</v>
      </c>
      <c r="S22" s="40" t="s">
        <v>357</v>
      </c>
      <c r="T22" s="40">
        <f t="shared" si="3"/>
        <v>250000</v>
      </c>
      <c r="U22" s="32" t="str">
        <f t="shared" si="1"/>
        <v>ALTA</v>
      </c>
      <c r="V22" s="118" t="s">
        <v>59</v>
      </c>
      <c r="W22" s="49" t="str">
        <f t="shared" si="2"/>
        <v>Si</v>
      </c>
      <c r="X22" s="41" t="s">
        <v>371</v>
      </c>
      <c r="Y22" s="39" t="s">
        <v>392</v>
      </c>
    </row>
    <row r="23" spans="1:25" ht="39.950000000000003" customHeight="1" x14ac:dyDescent="0.25">
      <c r="A23" s="104" t="s">
        <v>156</v>
      </c>
      <c r="B23" s="40" t="s">
        <v>165</v>
      </c>
      <c r="C23" s="40" t="s">
        <v>225</v>
      </c>
      <c r="D23" s="41" t="s">
        <v>192</v>
      </c>
      <c r="E23" s="49" t="s">
        <v>26</v>
      </c>
      <c r="F23" s="40" t="s">
        <v>255</v>
      </c>
      <c r="G23" s="40" t="s">
        <v>7</v>
      </c>
      <c r="H23" s="40" t="s">
        <v>276</v>
      </c>
      <c r="I23" s="40" t="s">
        <v>32</v>
      </c>
      <c r="J23" s="40" t="s">
        <v>37</v>
      </c>
      <c r="K23" s="41" t="s">
        <v>63</v>
      </c>
      <c r="L23" s="114" t="s">
        <v>331</v>
      </c>
      <c r="M23" s="49">
        <v>5</v>
      </c>
      <c r="N23" s="40">
        <v>1</v>
      </c>
      <c r="O23" s="40">
        <v>5</v>
      </c>
      <c r="P23" s="40">
        <v>1</v>
      </c>
      <c r="Q23" s="40">
        <v>10</v>
      </c>
      <c r="R23" s="40">
        <v>10</v>
      </c>
      <c r="S23" s="40" t="s">
        <v>363</v>
      </c>
      <c r="T23" s="40">
        <f t="shared" ref="T23" si="4">+M23*N23*O23*P23*Q23*R23</f>
        <v>2500</v>
      </c>
      <c r="U23" s="32" t="str">
        <f t="shared" si="1"/>
        <v>BAJA</v>
      </c>
      <c r="V23" s="118" t="s">
        <v>45</v>
      </c>
      <c r="W23" s="49" t="str">
        <f t="shared" si="2"/>
        <v>No</v>
      </c>
      <c r="X23" s="41"/>
      <c r="Y23" s="39" t="s">
        <v>231</v>
      </c>
    </row>
    <row r="24" spans="1:25" ht="39.950000000000003" customHeight="1" x14ac:dyDescent="0.25">
      <c r="A24" s="104" t="s">
        <v>156</v>
      </c>
      <c r="B24" s="40" t="s">
        <v>165</v>
      </c>
      <c r="C24" s="40" t="s">
        <v>225</v>
      </c>
      <c r="D24" s="41" t="s">
        <v>192</v>
      </c>
      <c r="E24" s="49" t="s">
        <v>26</v>
      </c>
      <c r="F24" s="40" t="s">
        <v>255</v>
      </c>
      <c r="G24" s="40" t="s">
        <v>7</v>
      </c>
      <c r="H24" s="40" t="s">
        <v>277</v>
      </c>
      <c r="I24" s="40" t="s">
        <v>75</v>
      </c>
      <c r="J24" s="40" t="s">
        <v>51</v>
      </c>
      <c r="K24" s="41" t="s">
        <v>63</v>
      </c>
      <c r="L24" s="114" t="s">
        <v>331</v>
      </c>
      <c r="M24" s="49">
        <v>5</v>
      </c>
      <c r="N24" s="40">
        <v>1</v>
      </c>
      <c r="O24" s="40">
        <v>10</v>
      </c>
      <c r="P24" s="40">
        <v>10</v>
      </c>
      <c r="Q24" s="40">
        <v>5</v>
      </c>
      <c r="R24" s="40">
        <v>10</v>
      </c>
      <c r="S24" s="40" t="s">
        <v>363</v>
      </c>
      <c r="T24" s="40">
        <f t="shared" ref="T24" si="5">+M24*N24*O24*P24*Q24*R24</f>
        <v>25000</v>
      </c>
      <c r="U24" s="32" t="str">
        <f t="shared" si="1"/>
        <v>BAJA</v>
      </c>
      <c r="V24" s="118" t="s">
        <v>59</v>
      </c>
      <c r="W24" s="49" t="str">
        <f t="shared" si="2"/>
        <v>Si</v>
      </c>
      <c r="X24" s="41" t="s">
        <v>395</v>
      </c>
      <c r="Y24" s="39" t="s">
        <v>231</v>
      </c>
    </row>
    <row r="25" spans="1:25" ht="39.950000000000003" customHeight="1" x14ac:dyDescent="0.25">
      <c r="A25" s="104" t="s">
        <v>156</v>
      </c>
      <c r="B25" s="40" t="s">
        <v>165</v>
      </c>
      <c r="C25" s="40" t="s">
        <v>225</v>
      </c>
      <c r="D25" s="41" t="s">
        <v>192</v>
      </c>
      <c r="E25" s="49" t="s">
        <v>26</v>
      </c>
      <c r="F25" s="40" t="s">
        <v>255</v>
      </c>
      <c r="G25" s="40" t="s">
        <v>11</v>
      </c>
      <c r="H25" s="40" t="s">
        <v>278</v>
      </c>
      <c r="I25" s="40" t="s">
        <v>36</v>
      </c>
      <c r="J25" s="40" t="s">
        <v>37</v>
      </c>
      <c r="K25" s="41" t="s">
        <v>77</v>
      </c>
      <c r="L25" s="114" t="s">
        <v>331</v>
      </c>
      <c r="M25" s="49">
        <v>5</v>
      </c>
      <c r="N25" s="40">
        <v>5</v>
      </c>
      <c r="O25" s="40">
        <v>5</v>
      </c>
      <c r="P25" s="40">
        <v>10</v>
      </c>
      <c r="Q25" s="40">
        <v>10</v>
      </c>
      <c r="R25" s="40">
        <v>10</v>
      </c>
      <c r="S25" s="32" t="s">
        <v>378</v>
      </c>
      <c r="T25" s="40">
        <f t="shared" ref="T25" si="6">+M25*N25*O25*P25*Q25*R25</f>
        <v>125000</v>
      </c>
      <c r="U25" s="32" t="str">
        <f t="shared" si="1"/>
        <v>MODERADA</v>
      </c>
      <c r="V25" s="118" t="s">
        <v>45</v>
      </c>
      <c r="W25" s="49" t="str">
        <f t="shared" si="2"/>
        <v>No</v>
      </c>
      <c r="X25" s="41"/>
      <c r="Y25" s="39" t="s">
        <v>392</v>
      </c>
    </row>
    <row r="26" spans="1:25" ht="39.950000000000003" customHeight="1" x14ac:dyDescent="0.25">
      <c r="A26" s="104" t="s">
        <v>156</v>
      </c>
      <c r="B26" s="40" t="s">
        <v>165</v>
      </c>
      <c r="C26" s="40" t="s">
        <v>225</v>
      </c>
      <c r="D26" s="41" t="s">
        <v>194</v>
      </c>
      <c r="E26" s="49" t="s">
        <v>26</v>
      </c>
      <c r="F26" s="40" t="s">
        <v>255</v>
      </c>
      <c r="G26" s="40" t="s">
        <v>239</v>
      </c>
      <c r="H26" s="40" t="s">
        <v>259</v>
      </c>
      <c r="I26" s="40" t="s">
        <v>33</v>
      </c>
      <c r="J26" s="40" t="s">
        <v>37</v>
      </c>
      <c r="K26" s="41" t="s">
        <v>71</v>
      </c>
      <c r="L26" s="114" t="s">
        <v>331</v>
      </c>
      <c r="M26" s="49">
        <v>1</v>
      </c>
      <c r="N26" s="40">
        <v>1</v>
      </c>
      <c r="O26" s="40">
        <v>10</v>
      </c>
      <c r="P26" s="40">
        <v>5</v>
      </c>
      <c r="Q26" s="40">
        <v>10</v>
      </c>
      <c r="R26" s="40">
        <v>10</v>
      </c>
      <c r="S26" s="40" t="s">
        <v>281</v>
      </c>
      <c r="T26" s="40">
        <f t="shared" si="3"/>
        <v>5000</v>
      </c>
      <c r="U26" s="32" t="str">
        <f t="shared" si="1"/>
        <v>BAJA</v>
      </c>
      <c r="V26" s="118" t="s">
        <v>45</v>
      </c>
      <c r="W26" s="49" t="str">
        <f t="shared" si="2"/>
        <v>No</v>
      </c>
      <c r="X26" s="41"/>
      <c r="Y26" s="39" t="s">
        <v>229</v>
      </c>
    </row>
    <row r="27" spans="1:25" ht="39.950000000000003" customHeight="1" x14ac:dyDescent="0.25">
      <c r="A27" s="104" t="s">
        <v>156</v>
      </c>
      <c r="B27" s="40" t="s">
        <v>165</v>
      </c>
      <c r="C27" s="40" t="s">
        <v>225</v>
      </c>
      <c r="D27" s="41" t="s">
        <v>194</v>
      </c>
      <c r="E27" s="49" t="s">
        <v>26</v>
      </c>
      <c r="F27" s="40" t="s">
        <v>255</v>
      </c>
      <c r="G27" s="40" t="s">
        <v>7</v>
      </c>
      <c r="H27" s="40" t="s">
        <v>283</v>
      </c>
      <c r="I27" s="40" t="s">
        <v>70</v>
      </c>
      <c r="J27" s="40" t="s">
        <v>37</v>
      </c>
      <c r="K27" s="41" t="s">
        <v>63</v>
      </c>
      <c r="L27" s="114" t="s">
        <v>331</v>
      </c>
      <c r="M27" s="49">
        <v>1</v>
      </c>
      <c r="N27" s="40">
        <v>1</v>
      </c>
      <c r="O27" s="40">
        <v>10</v>
      </c>
      <c r="P27" s="40">
        <v>5</v>
      </c>
      <c r="Q27" s="40">
        <v>10</v>
      </c>
      <c r="R27" s="40">
        <v>10</v>
      </c>
      <c r="S27" s="40" t="s">
        <v>282</v>
      </c>
      <c r="T27" s="40">
        <f t="shared" ref="T27" si="7">+M27*N27*O27*P27*Q27*R27</f>
        <v>5000</v>
      </c>
      <c r="U27" s="32" t="str">
        <f t="shared" si="1"/>
        <v>BAJA</v>
      </c>
      <c r="V27" s="118" t="s">
        <v>45</v>
      </c>
      <c r="W27" s="49" t="str">
        <f t="shared" si="2"/>
        <v>No</v>
      </c>
      <c r="X27" s="41"/>
      <c r="Y27" s="39" t="s">
        <v>392</v>
      </c>
    </row>
    <row r="28" spans="1:25" ht="39.950000000000003" customHeight="1" x14ac:dyDescent="0.25">
      <c r="A28" s="104" t="s">
        <v>156</v>
      </c>
      <c r="B28" s="40" t="s">
        <v>165</v>
      </c>
      <c r="C28" s="40" t="s">
        <v>225</v>
      </c>
      <c r="D28" s="41" t="s">
        <v>211</v>
      </c>
      <c r="E28" s="49" t="s">
        <v>26</v>
      </c>
      <c r="F28" s="40" t="s">
        <v>255</v>
      </c>
      <c r="G28" s="40" t="s">
        <v>7</v>
      </c>
      <c r="H28" s="40" t="s">
        <v>284</v>
      </c>
      <c r="I28" s="40" t="s">
        <v>73</v>
      </c>
      <c r="J28" s="40" t="s">
        <v>37</v>
      </c>
      <c r="K28" s="41" t="s">
        <v>71</v>
      </c>
      <c r="L28" s="114" t="s">
        <v>331</v>
      </c>
      <c r="M28" s="49">
        <v>5</v>
      </c>
      <c r="N28" s="40">
        <v>5</v>
      </c>
      <c r="O28" s="40">
        <v>10</v>
      </c>
      <c r="P28" s="40">
        <v>10</v>
      </c>
      <c r="Q28" s="40">
        <v>10</v>
      </c>
      <c r="R28" s="40">
        <v>10</v>
      </c>
      <c r="S28" s="40" t="s">
        <v>379</v>
      </c>
      <c r="T28" s="40">
        <f t="shared" si="3"/>
        <v>250000</v>
      </c>
      <c r="U28" s="32" t="str">
        <f t="shared" si="1"/>
        <v>ALTA</v>
      </c>
      <c r="V28" s="118" t="s">
        <v>59</v>
      </c>
      <c r="W28" s="49" t="str">
        <f t="shared" si="2"/>
        <v>Si</v>
      </c>
      <c r="X28" s="41" t="s">
        <v>395</v>
      </c>
      <c r="Y28" s="39" t="s">
        <v>231</v>
      </c>
    </row>
    <row r="29" spans="1:25" ht="39.950000000000003" customHeight="1" x14ac:dyDescent="0.25">
      <c r="A29" s="104" t="s">
        <v>156</v>
      </c>
      <c r="B29" s="40" t="s">
        <v>165</v>
      </c>
      <c r="C29" s="40" t="s">
        <v>225</v>
      </c>
      <c r="D29" s="41" t="s">
        <v>211</v>
      </c>
      <c r="E29" s="49" t="s">
        <v>26</v>
      </c>
      <c r="F29" s="40" t="s">
        <v>255</v>
      </c>
      <c r="G29" s="40" t="s">
        <v>7</v>
      </c>
      <c r="H29" s="40" t="s">
        <v>284</v>
      </c>
      <c r="I29" s="40" t="s">
        <v>70</v>
      </c>
      <c r="J29" s="40" t="s">
        <v>51</v>
      </c>
      <c r="K29" s="41" t="s">
        <v>63</v>
      </c>
      <c r="L29" s="114" t="s">
        <v>331</v>
      </c>
      <c r="M29" s="49">
        <v>5</v>
      </c>
      <c r="N29" s="40">
        <v>5</v>
      </c>
      <c r="O29" s="40">
        <v>10</v>
      </c>
      <c r="P29" s="40">
        <v>5</v>
      </c>
      <c r="Q29" s="40">
        <v>10</v>
      </c>
      <c r="R29" s="40">
        <v>10</v>
      </c>
      <c r="S29" s="40" t="s">
        <v>363</v>
      </c>
      <c r="T29" s="40">
        <f t="shared" ref="T29" si="8">+M29*N29*O29*P29*Q29*R29</f>
        <v>125000</v>
      </c>
      <c r="U29" s="32" t="str">
        <f t="shared" si="1"/>
        <v>MODERADA</v>
      </c>
      <c r="V29" s="118" t="s">
        <v>45</v>
      </c>
      <c r="W29" s="49" t="str">
        <f t="shared" si="2"/>
        <v>No</v>
      </c>
      <c r="X29" s="41"/>
      <c r="Y29" s="39" t="s">
        <v>231</v>
      </c>
    </row>
    <row r="30" spans="1:25" ht="39.950000000000003" customHeight="1" x14ac:dyDescent="0.25">
      <c r="A30" s="104" t="s">
        <v>156</v>
      </c>
      <c r="B30" s="40" t="s">
        <v>165</v>
      </c>
      <c r="C30" s="40" t="s">
        <v>225</v>
      </c>
      <c r="D30" s="41" t="s">
        <v>222</v>
      </c>
      <c r="E30" s="49" t="s">
        <v>26</v>
      </c>
      <c r="F30" s="40" t="s">
        <v>255</v>
      </c>
      <c r="G30" s="39" t="s">
        <v>9</v>
      </c>
      <c r="H30" s="40" t="s">
        <v>274</v>
      </c>
      <c r="I30" s="40" t="s">
        <v>34</v>
      </c>
      <c r="J30" s="40" t="s">
        <v>51</v>
      </c>
      <c r="K30" s="41" t="s">
        <v>74</v>
      </c>
      <c r="L30" s="114" t="s">
        <v>331</v>
      </c>
      <c r="M30" s="49">
        <v>10</v>
      </c>
      <c r="N30" s="40">
        <v>10</v>
      </c>
      <c r="O30" s="40">
        <v>5</v>
      </c>
      <c r="P30" s="40">
        <v>5</v>
      </c>
      <c r="Q30" s="40">
        <v>10</v>
      </c>
      <c r="R30" s="40">
        <v>10</v>
      </c>
      <c r="S30" s="40" t="s">
        <v>368</v>
      </c>
      <c r="T30" s="40">
        <f t="shared" ref="T30" si="9">+M30*N30*O30*P30*Q30*R30</f>
        <v>250000</v>
      </c>
      <c r="U30" s="32" t="str">
        <f t="shared" si="1"/>
        <v>ALTA</v>
      </c>
      <c r="V30" s="118" t="s">
        <v>59</v>
      </c>
      <c r="W30" s="49" t="str">
        <f t="shared" si="2"/>
        <v>Si</v>
      </c>
      <c r="X30" s="41" t="s">
        <v>397</v>
      </c>
      <c r="Y30" s="39" t="s">
        <v>228</v>
      </c>
    </row>
    <row r="31" spans="1:25" ht="39.950000000000003" customHeight="1" x14ac:dyDescent="0.2">
      <c r="A31" s="104" t="s">
        <v>156</v>
      </c>
      <c r="B31" s="40" t="s">
        <v>165</v>
      </c>
      <c r="C31" s="40" t="s">
        <v>226</v>
      </c>
      <c r="D31" s="41" t="s">
        <v>209</v>
      </c>
      <c r="E31" s="49" t="s">
        <v>26</v>
      </c>
      <c r="F31" s="40" t="s">
        <v>255</v>
      </c>
      <c r="G31" s="39" t="s">
        <v>7</v>
      </c>
      <c r="H31" s="40" t="s">
        <v>337</v>
      </c>
      <c r="I31" s="40" t="s">
        <v>73</v>
      </c>
      <c r="J31" s="40" t="s">
        <v>37</v>
      </c>
      <c r="K31" s="41" t="s">
        <v>63</v>
      </c>
      <c r="L31" s="114" t="s">
        <v>331</v>
      </c>
      <c r="M31" s="49">
        <v>10</v>
      </c>
      <c r="N31" s="40">
        <v>5</v>
      </c>
      <c r="O31" s="40">
        <v>10</v>
      </c>
      <c r="P31" s="40">
        <v>5</v>
      </c>
      <c r="Q31" s="40">
        <v>10</v>
      </c>
      <c r="R31" s="40">
        <v>10</v>
      </c>
      <c r="S31" s="119" t="s">
        <v>361</v>
      </c>
      <c r="T31" s="40">
        <f t="shared" ref="T31" si="10">+M31*N31*O31*P31*Q31*R31</f>
        <v>250000</v>
      </c>
      <c r="U31" s="32" t="str">
        <f t="shared" si="1"/>
        <v>ALTA</v>
      </c>
      <c r="V31" s="118" t="s">
        <v>59</v>
      </c>
      <c r="W31" s="49" t="str">
        <f t="shared" si="2"/>
        <v>Si</v>
      </c>
      <c r="X31" s="41" t="s">
        <v>394</v>
      </c>
      <c r="Y31" s="39" t="s">
        <v>231</v>
      </c>
    </row>
    <row r="32" spans="1:25" ht="39.950000000000003" customHeight="1" x14ac:dyDescent="0.25">
      <c r="A32" s="104" t="s">
        <v>156</v>
      </c>
      <c r="B32" s="40" t="s">
        <v>165</v>
      </c>
      <c r="C32" s="40" t="s">
        <v>226</v>
      </c>
      <c r="D32" s="41" t="s">
        <v>209</v>
      </c>
      <c r="E32" s="49" t="s">
        <v>26</v>
      </c>
      <c r="F32" s="40" t="s">
        <v>255</v>
      </c>
      <c r="G32" s="39" t="s">
        <v>7</v>
      </c>
      <c r="H32" s="40" t="s">
        <v>342</v>
      </c>
      <c r="I32" s="40" t="s">
        <v>73</v>
      </c>
      <c r="J32" s="40" t="s">
        <v>37</v>
      </c>
      <c r="K32" s="41" t="s">
        <v>63</v>
      </c>
      <c r="L32" s="114" t="s">
        <v>331</v>
      </c>
      <c r="M32" s="49">
        <v>5</v>
      </c>
      <c r="N32" s="40">
        <v>10</v>
      </c>
      <c r="O32" s="40">
        <v>10</v>
      </c>
      <c r="P32" s="40">
        <v>10</v>
      </c>
      <c r="Q32" s="40">
        <v>10</v>
      </c>
      <c r="R32" s="40">
        <v>10</v>
      </c>
      <c r="S32" s="40" t="s">
        <v>379</v>
      </c>
      <c r="T32" s="40">
        <f t="shared" ref="T32" si="11">+M32*N32*O32*P32*Q32*R32</f>
        <v>500000</v>
      </c>
      <c r="U32" s="32" t="str">
        <f t="shared" si="1"/>
        <v>ALTA</v>
      </c>
      <c r="V32" s="118" t="s">
        <v>59</v>
      </c>
      <c r="W32" s="49" t="str">
        <f t="shared" si="2"/>
        <v>Si</v>
      </c>
      <c r="X32" s="41" t="s">
        <v>395</v>
      </c>
      <c r="Y32" s="39" t="s">
        <v>231</v>
      </c>
    </row>
    <row r="33" spans="1:25" ht="39.950000000000003" customHeight="1" x14ac:dyDescent="0.25">
      <c r="A33" s="104" t="s">
        <v>156</v>
      </c>
      <c r="B33" s="40" t="s">
        <v>165</v>
      </c>
      <c r="C33" s="40" t="s">
        <v>226</v>
      </c>
      <c r="D33" s="41" t="s">
        <v>339</v>
      </c>
      <c r="E33" s="49" t="s">
        <v>26</v>
      </c>
      <c r="F33" s="40" t="s">
        <v>255</v>
      </c>
      <c r="G33" s="39" t="s">
        <v>3</v>
      </c>
      <c r="H33" s="40" t="s">
        <v>340</v>
      </c>
      <c r="I33" s="40" t="s">
        <v>48</v>
      </c>
      <c r="J33" s="40" t="s">
        <v>37</v>
      </c>
      <c r="K33" s="41" t="s">
        <v>52</v>
      </c>
      <c r="L33" s="114" t="s">
        <v>331</v>
      </c>
      <c r="M33" s="49">
        <v>10</v>
      </c>
      <c r="N33" s="40">
        <v>5</v>
      </c>
      <c r="O33" s="40">
        <v>5</v>
      </c>
      <c r="P33" s="40">
        <v>5</v>
      </c>
      <c r="Q33" s="40">
        <v>10</v>
      </c>
      <c r="R33" s="40">
        <v>10</v>
      </c>
      <c r="S33" s="40" t="s">
        <v>365</v>
      </c>
      <c r="T33" s="40">
        <f t="shared" ref="T33" si="12">+M33*N33*O33*P33*Q33*R33</f>
        <v>125000</v>
      </c>
      <c r="U33" s="32" t="str">
        <f t="shared" ref="U33" si="13">IF(T33&lt;=25000,"BAJA",IF(T33&lt;=125000,"MODERADA",IF(T33&gt;125000,"ALTA","")))</f>
        <v>MODERADA</v>
      </c>
      <c r="V33" s="118" t="s">
        <v>45</v>
      </c>
      <c r="W33" s="49" t="str">
        <f>IFERROR(IF(V33="","",IF(V33="Significativo","Si",IF(V33="No significativo","No",""))),"")</f>
        <v>No</v>
      </c>
      <c r="X33" s="41"/>
      <c r="Y33" s="39" t="s">
        <v>392</v>
      </c>
    </row>
    <row r="34" spans="1:25" ht="39.950000000000003" customHeight="1" x14ac:dyDescent="0.25">
      <c r="A34" s="104" t="s">
        <v>156</v>
      </c>
      <c r="B34" s="40" t="s">
        <v>165</v>
      </c>
      <c r="C34" s="40" t="s">
        <v>226</v>
      </c>
      <c r="D34" s="41" t="s">
        <v>339</v>
      </c>
      <c r="E34" s="49" t="s">
        <v>26</v>
      </c>
      <c r="F34" s="40" t="s">
        <v>255</v>
      </c>
      <c r="G34" s="39" t="s">
        <v>7</v>
      </c>
      <c r="H34" s="40" t="s">
        <v>341</v>
      </c>
      <c r="I34" s="40" t="s">
        <v>73</v>
      </c>
      <c r="J34" s="40" t="s">
        <v>37</v>
      </c>
      <c r="K34" s="41" t="s">
        <v>63</v>
      </c>
      <c r="L34" s="114" t="s">
        <v>331</v>
      </c>
      <c r="M34" s="49">
        <v>5</v>
      </c>
      <c r="N34" s="40">
        <v>1</v>
      </c>
      <c r="O34" s="40">
        <v>10</v>
      </c>
      <c r="P34" s="40">
        <v>10</v>
      </c>
      <c r="Q34" s="40">
        <v>10</v>
      </c>
      <c r="R34" s="40">
        <v>10</v>
      </c>
      <c r="S34" s="40" t="s">
        <v>379</v>
      </c>
      <c r="T34" s="40">
        <f t="shared" ref="T34" si="14">+M34*N34*O34*P34*Q34*R34</f>
        <v>50000</v>
      </c>
      <c r="U34" s="32" t="str">
        <f t="shared" ref="U34" si="15">IF(T34&lt;=25000,"BAJA",IF(T34&lt;=125000,"MODERADA",IF(T34&gt;125000,"ALTA","")))</f>
        <v>MODERADA</v>
      </c>
      <c r="V34" s="118" t="s">
        <v>45</v>
      </c>
      <c r="W34" s="49" t="str">
        <f>IFERROR(IF(V34="","",IF(V34="Significativo","Si",IF(V34="No significativo","No",""))),"")</f>
        <v>No</v>
      </c>
      <c r="X34" s="41"/>
      <c r="Y34" s="39" t="s">
        <v>231</v>
      </c>
    </row>
    <row r="35" spans="1:25" ht="39.950000000000003" customHeight="1" x14ac:dyDescent="0.25">
      <c r="A35" s="104" t="s">
        <v>156</v>
      </c>
      <c r="B35" s="40" t="s">
        <v>165</v>
      </c>
      <c r="C35" s="40" t="s">
        <v>177</v>
      </c>
      <c r="D35" s="41" t="s">
        <v>219</v>
      </c>
      <c r="E35" s="49" t="s">
        <v>26</v>
      </c>
      <c r="F35" s="40" t="s">
        <v>255</v>
      </c>
      <c r="G35" s="39" t="s">
        <v>2</v>
      </c>
      <c r="H35" s="40" t="s">
        <v>285</v>
      </c>
      <c r="I35" s="40" t="s">
        <v>27</v>
      </c>
      <c r="J35" s="40" t="s">
        <v>37</v>
      </c>
      <c r="K35" s="41" t="s">
        <v>38</v>
      </c>
      <c r="L35" s="114" t="s">
        <v>331</v>
      </c>
      <c r="M35" s="49">
        <v>10</v>
      </c>
      <c r="N35" s="40">
        <v>10</v>
      </c>
      <c r="O35" s="40">
        <v>5</v>
      </c>
      <c r="P35" s="40">
        <v>10</v>
      </c>
      <c r="Q35" s="40">
        <v>5</v>
      </c>
      <c r="R35" s="40">
        <v>10</v>
      </c>
      <c r="S35" s="40" t="s">
        <v>366</v>
      </c>
      <c r="T35" s="40">
        <f t="shared" si="3"/>
        <v>250000</v>
      </c>
      <c r="U35" s="32" t="str">
        <f t="shared" si="1"/>
        <v>ALTA</v>
      </c>
      <c r="V35" s="118" t="s">
        <v>59</v>
      </c>
      <c r="W35" s="49" t="str">
        <f t="shared" si="2"/>
        <v>Si</v>
      </c>
      <c r="X35" s="41" t="s">
        <v>396</v>
      </c>
      <c r="Y35" s="39" t="s">
        <v>392</v>
      </c>
    </row>
    <row r="36" spans="1:25" ht="39.950000000000003" customHeight="1" x14ac:dyDescent="0.25">
      <c r="A36" s="104" t="s">
        <v>156</v>
      </c>
      <c r="B36" s="40" t="s">
        <v>165</v>
      </c>
      <c r="C36" s="40" t="s">
        <v>177</v>
      </c>
      <c r="D36" s="41" t="s">
        <v>215</v>
      </c>
      <c r="E36" s="49" t="s">
        <v>26</v>
      </c>
      <c r="F36" s="40" t="s">
        <v>255</v>
      </c>
      <c r="G36" s="39" t="s">
        <v>2</v>
      </c>
      <c r="H36" s="40" t="s">
        <v>285</v>
      </c>
      <c r="I36" s="40" t="s">
        <v>27</v>
      </c>
      <c r="J36" s="40" t="s">
        <v>37</v>
      </c>
      <c r="K36" s="41" t="s">
        <v>38</v>
      </c>
      <c r="L36" s="114" t="s">
        <v>331</v>
      </c>
      <c r="M36" s="49">
        <v>10</v>
      </c>
      <c r="N36" s="40">
        <v>10</v>
      </c>
      <c r="O36" s="40">
        <v>5</v>
      </c>
      <c r="P36" s="40">
        <v>10</v>
      </c>
      <c r="Q36" s="40">
        <v>5</v>
      </c>
      <c r="R36" s="40">
        <v>10</v>
      </c>
      <c r="S36" s="40" t="s">
        <v>380</v>
      </c>
      <c r="T36" s="40">
        <f t="shared" si="3"/>
        <v>250000</v>
      </c>
      <c r="U36" s="32" t="str">
        <f t="shared" si="1"/>
        <v>ALTA</v>
      </c>
      <c r="V36" s="118" t="s">
        <v>59</v>
      </c>
      <c r="W36" s="49" t="str">
        <f t="shared" si="2"/>
        <v>Si</v>
      </c>
      <c r="X36" s="41" t="s">
        <v>391</v>
      </c>
      <c r="Y36" s="39" t="s">
        <v>392</v>
      </c>
    </row>
    <row r="37" spans="1:25" ht="39.950000000000003" customHeight="1" x14ac:dyDescent="0.25">
      <c r="A37" s="104" t="s">
        <v>157</v>
      </c>
      <c r="B37" s="40" t="s">
        <v>168</v>
      </c>
      <c r="C37" s="40" t="s">
        <v>177</v>
      </c>
      <c r="D37" s="41" t="s">
        <v>218</v>
      </c>
      <c r="E37" s="49" t="s">
        <v>26</v>
      </c>
      <c r="F37" s="40" t="s">
        <v>255</v>
      </c>
      <c r="G37" s="39" t="s">
        <v>2</v>
      </c>
      <c r="H37" s="40" t="s">
        <v>285</v>
      </c>
      <c r="I37" s="40" t="s">
        <v>27</v>
      </c>
      <c r="J37" s="40" t="s">
        <v>37</v>
      </c>
      <c r="K37" s="41" t="s">
        <v>38</v>
      </c>
      <c r="L37" s="114" t="s">
        <v>331</v>
      </c>
      <c r="M37" s="49">
        <v>5</v>
      </c>
      <c r="N37" s="40">
        <v>5</v>
      </c>
      <c r="O37" s="40">
        <v>5</v>
      </c>
      <c r="P37" s="40">
        <v>10</v>
      </c>
      <c r="Q37" s="40">
        <v>5</v>
      </c>
      <c r="R37" s="40">
        <v>10</v>
      </c>
      <c r="S37" s="40" t="s">
        <v>381</v>
      </c>
      <c r="T37" s="40">
        <f t="shared" ref="T37" si="16">+M37*N37*O37*P37*Q37*R37</f>
        <v>62500</v>
      </c>
      <c r="U37" s="32" t="str">
        <f t="shared" si="1"/>
        <v>MODERADA</v>
      </c>
      <c r="V37" s="118" t="s">
        <v>45</v>
      </c>
      <c r="W37" s="49" t="str">
        <f t="shared" si="2"/>
        <v>No</v>
      </c>
      <c r="X37" s="41"/>
      <c r="Y37" s="39" t="s">
        <v>392</v>
      </c>
    </row>
    <row r="38" spans="1:25" ht="39.950000000000003" customHeight="1" x14ac:dyDescent="0.25">
      <c r="A38" s="104" t="s">
        <v>157</v>
      </c>
      <c r="B38" s="40" t="s">
        <v>168</v>
      </c>
      <c r="C38" s="40" t="s">
        <v>177</v>
      </c>
      <c r="D38" s="41" t="s">
        <v>217</v>
      </c>
      <c r="E38" s="49" t="s">
        <v>26</v>
      </c>
      <c r="F38" s="40" t="s">
        <v>255</v>
      </c>
      <c r="G38" s="39" t="s">
        <v>2</v>
      </c>
      <c r="H38" s="40" t="s">
        <v>285</v>
      </c>
      <c r="I38" s="40" t="s">
        <v>27</v>
      </c>
      <c r="J38" s="40" t="s">
        <v>37</v>
      </c>
      <c r="K38" s="41" t="s">
        <v>38</v>
      </c>
      <c r="L38" s="114" t="s">
        <v>331</v>
      </c>
      <c r="M38" s="49">
        <v>5</v>
      </c>
      <c r="N38" s="40">
        <v>5</v>
      </c>
      <c r="O38" s="40">
        <v>5</v>
      </c>
      <c r="P38" s="40">
        <v>10</v>
      </c>
      <c r="Q38" s="40">
        <v>5</v>
      </c>
      <c r="R38" s="40">
        <v>10</v>
      </c>
      <c r="S38" s="40" t="s">
        <v>382</v>
      </c>
      <c r="T38" s="40">
        <f t="shared" ref="T38" si="17">+M38*N38*O38*P38*Q38*R38</f>
        <v>62500</v>
      </c>
      <c r="U38" s="32" t="str">
        <f t="shared" si="1"/>
        <v>MODERADA</v>
      </c>
      <c r="V38" s="118" t="s">
        <v>45</v>
      </c>
      <c r="W38" s="49" t="str">
        <f t="shared" si="2"/>
        <v>No</v>
      </c>
      <c r="X38" s="41"/>
      <c r="Y38" s="39" t="s">
        <v>392</v>
      </c>
    </row>
    <row r="39" spans="1:25" ht="39.950000000000003" customHeight="1" x14ac:dyDescent="0.25">
      <c r="A39" s="104" t="s">
        <v>157</v>
      </c>
      <c r="B39" s="40" t="s">
        <v>168</v>
      </c>
      <c r="C39" s="40" t="s">
        <v>223</v>
      </c>
      <c r="D39" s="41" t="s">
        <v>197</v>
      </c>
      <c r="E39" s="49" t="s">
        <v>26</v>
      </c>
      <c r="F39" s="40" t="s">
        <v>255</v>
      </c>
      <c r="G39" s="39" t="s">
        <v>3</v>
      </c>
      <c r="H39" s="40" t="s">
        <v>398</v>
      </c>
      <c r="I39" s="40" t="s">
        <v>28</v>
      </c>
      <c r="J39" s="40" t="s">
        <v>37</v>
      </c>
      <c r="K39" s="41" t="s">
        <v>52</v>
      </c>
      <c r="L39" s="114" t="s">
        <v>331</v>
      </c>
      <c r="M39" s="49">
        <v>10</v>
      </c>
      <c r="N39" s="40">
        <v>10</v>
      </c>
      <c r="O39" s="40">
        <v>5</v>
      </c>
      <c r="P39" s="40">
        <v>5</v>
      </c>
      <c r="Q39" s="40">
        <v>5</v>
      </c>
      <c r="R39" s="40">
        <v>10</v>
      </c>
      <c r="S39" s="40" t="s">
        <v>365</v>
      </c>
      <c r="T39" s="40">
        <f t="shared" ref="T39" si="18">+M39*N39*O39*P39*Q39*R39</f>
        <v>125000</v>
      </c>
      <c r="U39" s="32" t="str">
        <f t="shared" si="1"/>
        <v>MODERADA</v>
      </c>
      <c r="V39" s="118" t="s">
        <v>45</v>
      </c>
      <c r="W39" s="49" t="str">
        <f t="shared" si="2"/>
        <v>No</v>
      </c>
      <c r="X39" s="41"/>
      <c r="Y39" s="39" t="s">
        <v>392</v>
      </c>
    </row>
    <row r="40" spans="1:25" ht="39.950000000000003" customHeight="1" x14ac:dyDescent="0.25">
      <c r="A40" s="104" t="s">
        <v>157</v>
      </c>
      <c r="B40" s="40" t="s">
        <v>168</v>
      </c>
      <c r="C40" s="40" t="s">
        <v>223</v>
      </c>
      <c r="D40" s="41" t="s">
        <v>197</v>
      </c>
      <c r="E40" s="49" t="s">
        <v>26</v>
      </c>
      <c r="F40" s="40" t="s">
        <v>255</v>
      </c>
      <c r="G40" s="39" t="s">
        <v>4</v>
      </c>
      <c r="H40" s="40" t="s">
        <v>286</v>
      </c>
      <c r="I40" s="40" t="s">
        <v>29</v>
      </c>
      <c r="J40" s="40" t="s">
        <v>37</v>
      </c>
      <c r="K40" s="41" t="s">
        <v>52</v>
      </c>
      <c r="L40" s="114" t="s">
        <v>331</v>
      </c>
      <c r="M40" s="49">
        <v>10</v>
      </c>
      <c r="N40" s="40">
        <v>10</v>
      </c>
      <c r="O40" s="40">
        <v>5</v>
      </c>
      <c r="P40" s="40">
        <v>5</v>
      </c>
      <c r="Q40" s="40">
        <v>10</v>
      </c>
      <c r="R40" s="40">
        <v>10</v>
      </c>
      <c r="S40" s="40" t="s">
        <v>357</v>
      </c>
      <c r="T40" s="40">
        <f t="shared" ref="T40" si="19">+M40*N40*O40*P40*Q40*R40</f>
        <v>250000</v>
      </c>
      <c r="U40" s="32" t="str">
        <f t="shared" si="1"/>
        <v>ALTA</v>
      </c>
      <c r="V40" s="118" t="s">
        <v>59</v>
      </c>
      <c r="W40" s="49" t="str">
        <f t="shared" si="2"/>
        <v>Si</v>
      </c>
      <c r="X40" s="41" t="s">
        <v>371</v>
      </c>
      <c r="Y40" s="39" t="s">
        <v>392</v>
      </c>
    </row>
    <row r="41" spans="1:25" ht="39.950000000000003" customHeight="1" x14ac:dyDescent="0.25">
      <c r="A41" s="104" t="s">
        <v>157</v>
      </c>
      <c r="B41" s="40" t="s">
        <v>168</v>
      </c>
      <c r="C41" s="40" t="s">
        <v>223</v>
      </c>
      <c r="D41" s="41" t="s">
        <v>197</v>
      </c>
      <c r="E41" s="49" t="s">
        <v>26</v>
      </c>
      <c r="F41" s="40" t="s">
        <v>255</v>
      </c>
      <c r="G41" s="39" t="s">
        <v>8</v>
      </c>
      <c r="H41" s="40" t="s">
        <v>287</v>
      </c>
      <c r="I41" s="40" t="s">
        <v>33</v>
      </c>
      <c r="J41" s="40" t="s">
        <v>37</v>
      </c>
      <c r="K41" s="41" t="s">
        <v>71</v>
      </c>
      <c r="L41" s="114" t="s">
        <v>331</v>
      </c>
      <c r="M41" s="49">
        <v>10</v>
      </c>
      <c r="N41" s="40">
        <v>1</v>
      </c>
      <c r="O41" s="40">
        <v>5</v>
      </c>
      <c r="P41" s="40">
        <v>5</v>
      </c>
      <c r="Q41" s="40">
        <v>10</v>
      </c>
      <c r="R41" s="40">
        <v>10</v>
      </c>
      <c r="S41" s="32" t="s">
        <v>356</v>
      </c>
      <c r="T41" s="40">
        <f t="shared" ref="T41" si="20">+M41*N41*O41*P41*Q41*R41</f>
        <v>25000</v>
      </c>
      <c r="U41" s="32" t="str">
        <f t="shared" si="1"/>
        <v>BAJA</v>
      </c>
      <c r="V41" s="118" t="s">
        <v>45</v>
      </c>
      <c r="W41" s="49" t="str">
        <f t="shared" si="2"/>
        <v>No</v>
      </c>
      <c r="X41" s="41"/>
      <c r="Y41" s="39" t="s">
        <v>229</v>
      </c>
    </row>
    <row r="42" spans="1:25" ht="39.950000000000003" customHeight="1" x14ac:dyDescent="0.2">
      <c r="A42" s="104" t="s">
        <v>157</v>
      </c>
      <c r="B42" s="40" t="s">
        <v>168</v>
      </c>
      <c r="C42" s="40" t="s">
        <v>223</v>
      </c>
      <c r="D42" s="41" t="s">
        <v>197</v>
      </c>
      <c r="E42" s="49" t="s">
        <v>26</v>
      </c>
      <c r="F42" s="40" t="s">
        <v>255</v>
      </c>
      <c r="G42" s="39" t="s">
        <v>7</v>
      </c>
      <c r="H42" s="40" t="s">
        <v>291</v>
      </c>
      <c r="I42" s="40" t="s">
        <v>50</v>
      </c>
      <c r="J42" s="40" t="s">
        <v>37</v>
      </c>
      <c r="K42" s="41" t="s">
        <v>63</v>
      </c>
      <c r="L42" s="114" t="s">
        <v>331</v>
      </c>
      <c r="M42" s="49">
        <v>10</v>
      </c>
      <c r="N42" s="40">
        <v>5</v>
      </c>
      <c r="O42" s="40">
        <v>10</v>
      </c>
      <c r="P42" s="40">
        <v>5</v>
      </c>
      <c r="Q42" s="40">
        <v>10</v>
      </c>
      <c r="R42" s="40">
        <v>10</v>
      </c>
      <c r="S42" s="119" t="s">
        <v>383</v>
      </c>
      <c r="T42" s="40">
        <f t="shared" ref="T42" si="21">+M42*N42*O42*P42*Q42*R42</f>
        <v>250000</v>
      </c>
      <c r="U42" s="32" t="str">
        <f t="shared" si="1"/>
        <v>ALTA</v>
      </c>
      <c r="V42" s="118" t="s">
        <v>59</v>
      </c>
      <c r="W42" s="49" t="str">
        <f t="shared" si="2"/>
        <v>Si</v>
      </c>
      <c r="X42" s="41" t="s">
        <v>394</v>
      </c>
      <c r="Y42" s="39" t="s">
        <v>392</v>
      </c>
    </row>
    <row r="43" spans="1:25" ht="39.950000000000003" customHeight="1" x14ac:dyDescent="0.25">
      <c r="A43" s="104" t="s">
        <v>157</v>
      </c>
      <c r="B43" s="40" t="s">
        <v>168</v>
      </c>
      <c r="C43" s="40" t="s">
        <v>223</v>
      </c>
      <c r="D43" s="41" t="s">
        <v>196</v>
      </c>
      <c r="E43" s="49" t="s">
        <v>26</v>
      </c>
      <c r="F43" s="40" t="s">
        <v>255</v>
      </c>
      <c r="G43" s="39" t="s">
        <v>4</v>
      </c>
      <c r="H43" s="40" t="s">
        <v>288</v>
      </c>
      <c r="I43" s="40" t="s">
        <v>29</v>
      </c>
      <c r="J43" s="40" t="s">
        <v>37</v>
      </c>
      <c r="K43" s="41" t="s">
        <v>52</v>
      </c>
      <c r="L43" s="114" t="s">
        <v>331</v>
      </c>
      <c r="M43" s="49">
        <v>10</v>
      </c>
      <c r="N43" s="40">
        <v>5</v>
      </c>
      <c r="O43" s="40">
        <v>5</v>
      </c>
      <c r="P43" s="40">
        <v>5</v>
      </c>
      <c r="Q43" s="40">
        <v>10</v>
      </c>
      <c r="R43" s="40">
        <v>10</v>
      </c>
      <c r="S43" s="40" t="s">
        <v>357</v>
      </c>
      <c r="T43" s="40">
        <f t="shared" si="3"/>
        <v>125000</v>
      </c>
      <c r="U43" s="32" t="str">
        <f t="shared" si="1"/>
        <v>MODERADA</v>
      </c>
      <c r="V43" s="118" t="s">
        <v>45</v>
      </c>
      <c r="W43" s="49" t="str">
        <f t="shared" si="2"/>
        <v>No</v>
      </c>
      <c r="X43" s="41"/>
      <c r="Y43" s="39" t="s">
        <v>392</v>
      </c>
    </row>
    <row r="44" spans="1:25" ht="39.950000000000003" customHeight="1" x14ac:dyDescent="0.25">
      <c r="A44" s="104" t="s">
        <v>157</v>
      </c>
      <c r="B44" s="40" t="s">
        <v>168</v>
      </c>
      <c r="C44" s="40" t="s">
        <v>223</v>
      </c>
      <c r="D44" s="41" t="s">
        <v>196</v>
      </c>
      <c r="E44" s="49" t="s">
        <v>26</v>
      </c>
      <c r="F44" s="40" t="s">
        <v>255</v>
      </c>
      <c r="G44" s="39" t="s">
        <v>4</v>
      </c>
      <c r="H44" s="40" t="s">
        <v>289</v>
      </c>
      <c r="I44" s="40" t="s">
        <v>29</v>
      </c>
      <c r="J44" s="40" t="s">
        <v>37</v>
      </c>
      <c r="K44" s="41" t="s">
        <v>52</v>
      </c>
      <c r="L44" s="114" t="s">
        <v>331</v>
      </c>
      <c r="M44" s="49">
        <v>10</v>
      </c>
      <c r="N44" s="40">
        <v>5</v>
      </c>
      <c r="O44" s="40">
        <v>5</v>
      </c>
      <c r="P44" s="40">
        <v>5</v>
      </c>
      <c r="Q44" s="40">
        <v>10</v>
      </c>
      <c r="R44" s="40">
        <v>10</v>
      </c>
      <c r="S44" s="40" t="s">
        <v>357</v>
      </c>
      <c r="T44" s="40">
        <f t="shared" ref="T44" si="22">+M44*N44*O44*P44*Q44*R44</f>
        <v>125000</v>
      </c>
      <c r="U44" s="32" t="str">
        <f t="shared" si="1"/>
        <v>MODERADA</v>
      </c>
      <c r="V44" s="118" t="s">
        <v>45</v>
      </c>
      <c r="W44" s="49" t="str">
        <f t="shared" si="2"/>
        <v>No</v>
      </c>
      <c r="X44" s="41"/>
      <c r="Y44" s="39" t="s">
        <v>392</v>
      </c>
    </row>
    <row r="45" spans="1:25" ht="39.950000000000003" customHeight="1" x14ac:dyDescent="0.25">
      <c r="A45" s="104" t="s">
        <v>157</v>
      </c>
      <c r="B45" s="40" t="s">
        <v>168</v>
      </c>
      <c r="C45" s="40" t="s">
        <v>223</v>
      </c>
      <c r="D45" s="41" t="s">
        <v>178</v>
      </c>
      <c r="E45" s="49" t="s">
        <v>26</v>
      </c>
      <c r="F45" s="40" t="s">
        <v>255</v>
      </c>
      <c r="G45" s="39" t="s">
        <v>2</v>
      </c>
      <c r="H45" s="40" t="s">
        <v>290</v>
      </c>
      <c r="I45" s="40" t="s">
        <v>61</v>
      </c>
      <c r="J45" s="40" t="s">
        <v>37</v>
      </c>
      <c r="K45" s="41" t="s">
        <v>38</v>
      </c>
      <c r="L45" s="114" t="s">
        <v>331</v>
      </c>
      <c r="M45" s="49">
        <v>10</v>
      </c>
      <c r="N45" s="40">
        <v>1</v>
      </c>
      <c r="O45" s="40">
        <v>10</v>
      </c>
      <c r="P45" s="40">
        <v>10</v>
      </c>
      <c r="Q45" s="40">
        <v>10</v>
      </c>
      <c r="R45" s="40">
        <v>10</v>
      </c>
      <c r="S45" s="40" t="s">
        <v>384</v>
      </c>
      <c r="T45" s="40">
        <f t="shared" si="3"/>
        <v>100000</v>
      </c>
      <c r="U45" s="32" t="str">
        <f t="shared" si="1"/>
        <v>MODERADA</v>
      </c>
      <c r="V45" s="118" t="s">
        <v>45</v>
      </c>
      <c r="W45" s="49" t="str">
        <f t="shared" si="2"/>
        <v>No</v>
      </c>
      <c r="X45" s="41"/>
      <c r="Y45" s="39" t="s">
        <v>229</v>
      </c>
    </row>
    <row r="46" spans="1:25" ht="39.950000000000003" customHeight="1" x14ac:dyDescent="0.25">
      <c r="A46" s="104" t="s">
        <v>157</v>
      </c>
      <c r="B46" s="40" t="s">
        <v>168</v>
      </c>
      <c r="C46" s="40" t="s">
        <v>223</v>
      </c>
      <c r="D46" s="41" t="s">
        <v>178</v>
      </c>
      <c r="E46" s="49" t="s">
        <v>26</v>
      </c>
      <c r="F46" s="40" t="s">
        <v>255</v>
      </c>
      <c r="G46" s="39" t="s">
        <v>6</v>
      </c>
      <c r="H46" s="40" t="s">
        <v>292</v>
      </c>
      <c r="I46" s="40" t="s">
        <v>31</v>
      </c>
      <c r="J46" s="40" t="s">
        <v>37</v>
      </c>
      <c r="K46" s="41" t="s">
        <v>63</v>
      </c>
      <c r="L46" s="114" t="s">
        <v>331</v>
      </c>
      <c r="M46" s="49">
        <v>5</v>
      </c>
      <c r="N46" s="40">
        <v>5</v>
      </c>
      <c r="O46" s="40">
        <v>10</v>
      </c>
      <c r="P46" s="40">
        <v>10</v>
      </c>
      <c r="Q46" s="40">
        <v>10</v>
      </c>
      <c r="R46" s="40">
        <v>10</v>
      </c>
      <c r="S46" s="40" t="s">
        <v>367</v>
      </c>
      <c r="T46" s="40">
        <f t="shared" ref="T46" si="23">+M46*N46*O46*P46*Q46*R46</f>
        <v>250000</v>
      </c>
      <c r="U46" s="32" t="str">
        <f t="shared" si="1"/>
        <v>ALTA</v>
      </c>
      <c r="V46" s="118" t="s">
        <v>59</v>
      </c>
      <c r="W46" s="49" t="str">
        <f t="shared" si="2"/>
        <v>Si</v>
      </c>
      <c r="X46" s="41" t="s">
        <v>399</v>
      </c>
      <c r="Y46" s="39" t="s">
        <v>229</v>
      </c>
    </row>
    <row r="47" spans="1:25" ht="39.950000000000003" customHeight="1" x14ac:dyDescent="0.25">
      <c r="A47" s="104" t="s">
        <v>157</v>
      </c>
      <c r="B47" s="40" t="s">
        <v>168</v>
      </c>
      <c r="C47" s="40" t="s">
        <v>223</v>
      </c>
      <c r="D47" s="41" t="s">
        <v>179</v>
      </c>
      <c r="E47" s="49" t="s">
        <v>26</v>
      </c>
      <c r="F47" s="40" t="s">
        <v>255</v>
      </c>
      <c r="G47" s="39" t="s">
        <v>4</v>
      </c>
      <c r="H47" s="40" t="s">
        <v>294</v>
      </c>
      <c r="I47" s="40" t="s">
        <v>29</v>
      </c>
      <c r="J47" s="40" t="s">
        <v>37</v>
      </c>
      <c r="K47" s="41" t="s">
        <v>52</v>
      </c>
      <c r="L47" s="114" t="s">
        <v>331</v>
      </c>
      <c r="M47" s="49">
        <v>10</v>
      </c>
      <c r="N47" s="40">
        <v>5</v>
      </c>
      <c r="O47" s="40">
        <v>5</v>
      </c>
      <c r="P47" s="40">
        <v>5</v>
      </c>
      <c r="Q47" s="40">
        <v>10</v>
      </c>
      <c r="R47" s="40">
        <v>10</v>
      </c>
      <c r="S47" s="40" t="s">
        <v>358</v>
      </c>
      <c r="T47" s="40">
        <f t="shared" si="3"/>
        <v>125000</v>
      </c>
      <c r="U47" s="32" t="str">
        <f t="shared" si="1"/>
        <v>MODERADA</v>
      </c>
      <c r="V47" s="118" t="s">
        <v>45</v>
      </c>
      <c r="W47" s="49" t="str">
        <f t="shared" si="2"/>
        <v>No</v>
      </c>
      <c r="X47" s="41"/>
      <c r="Y47" s="39" t="s">
        <v>392</v>
      </c>
    </row>
    <row r="48" spans="1:25" ht="39.950000000000003" customHeight="1" x14ac:dyDescent="0.25">
      <c r="A48" s="104" t="s">
        <v>157</v>
      </c>
      <c r="B48" s="40" t="s">
        <v>168</v>
      </c>
      <c r="C48" s="40" t="s">
        <v>223</v>
      </c>
      <c r="D48" s="41" t="s">
        <v>179</v>
      </c>
      <c r="E48" s="49" t="s">
        <v>26</v>
      </c>
      <c r="F48" s="40" t="s">
        <v>255</v>
      </c>
      <c r="G48" s="39" t="s">
        <v>11</v>
      </c>
      <c r="H48" s="40" t="s">
        <v>362</v>
      </c>
      <c r="I48" s="40" t="s">
        <v>36</v>
      </c>
      <c r="J48" s="40" t="s">
        <v>37</v>
      </c>
      <c r="K48" s="41" t="s">
        <v>77</v>
      </c>
      <c r="L48" s="114" t="s">
        <v>331</v>
      </c>
      <c r="M48" s="49">
        <v>10</v>
      </c>
      <c r="N48" s="40">
        <v>5</v>
      </c>
      <c r="O48" s="40">
        <v>10</v>
      </c>
      <c r="P48" s="40">
        <v>10</v>
      </c>
      <c r="Q48" s="40">
        <v>10</v>
      </c>
      <c r="R48" s="40">
        <v>10</v>
      </c>
      <c r="S48" s="32" t="s">
        <v>378</v>
      </c>
      <c r="T48" s="40">
        <f t="shared" ref="T48" si="24">+M48*N48*O48*P48*Q48*R48</f>
        <v>500000</v>
      </c>
      <c r="U48" s="32" t="str">
        <f t="shared" si="1"/>
        <v>ALTA</v>
      </c>
      <c r="V48" s="118" t="s">
        <v>59</v>
      </c>
      <c r="W48" s="49" t="str">
        <f t="shared" si="2"/>
        <v>Si</v>
      </c>
      <c r="X48" s="41" t="s">
        <v>393</v>
      </c>
      <c r="Y48" s="39" t="s">
        <v>392</v>
      </c>
    </row>
    <row r="49" spans="1:25" ht="39.950000000000003" customHeight="1" x14ac:dyDescent="0.25">
      <c r="A49" s="104" t="s">
        <v>157</v>
      </c>
      <c r="B49" s="40" t="s">
        <v>168</v>
      </c>
      <c r="C49" s="40" t="s">
        <v>223</v>
      </c>
      <c r="D49" s="41" t="s">
        <v>179</v>
      </c>
      <c r="E49" s="49" t="s">
        <v>26</v>
      </c>
      <c r="F49" s="40" t="s">
        <v>255</v>
      </c>
      <c r="G49" s="39" t="s">
        <v>7</v>
      </c>
      <c r="H49" s="40" t="s">
        <v>295</v>
      </c>
      <c r="I49" s="40" t="s">
        <v>70</v>
      </c>
      <c r="J49" s="40" t="s">
        <v>37</v>
      </c>
      <c r="K49" s="41" t="s">
        <v>63</v>
      </c>
      <c r="L49" s="114" t="s">
        <v>331</v>
      </c>
      <c r="M49" s="49">
        <v>5</v>
      </c>
      <c r="N49" s="40">
        <v>1</v>
      </c>
      <c r="O49" s="40">
        <v>5</v>
      </c>
      <c r="P49" s="40">
        <v>5</v>
      </c>
      <c r="Q49" s="40">
        <v>10</v>
      </c>
      <c r="R49" s="40">
        <v>10</v>
      </c>
      <c r="S49" s="40" t="s">
        <v>363</v>
      </c>
      <c r="T49" s="40">
        <f t="shared" ref="T49" si="25">+M49*N49*O49*P49*Q49*R49</f>
        <v>12500</v>
      </c>
      <c r="U49" s="32" t="str">
        <f t="shared" si="1"/>
        <v>BAJA</v>
      </c>
      <c r="V49" s="118" t="s">
        <v>45</v>
      </c>
      <c r="W49" s="49" t="str">
        <f t="shared" si="2"/>
        <v>No</v>
      </c>
      <c r="X49" s="41"/>
      <c r="Y49" s="39" t="s">
        <v>231</v>
      </c>
    </row>
    <row r="50" spans="1:25" ht="39.950000000000003" customHeight="1" x14ac:dyDescent="0.25">
      <c r="A50" s="104" t="s">
        <v>157</v>
      </c>
      <c r="B50" s="40" t="s">
        <v>168</v>
      </c>
      <c r="C50" s="40" t="s">
        <v>223</v>
      </c>
      <c r="D50" s="41" t="s">
        <v>195</v>
      </c>
      <c r="E50" s="49" t="s">
        <v>26</v>
      </c>
      <c r="F50" s="40" t="s">
        <v>255</v>
      </c>
      <c r="G50" s="39" t="s">
        <v>4</v>
      </c>
      <c r="H50" s="40" t="s">
        <v>260</v>
      </c>
      <c r="I50" s="40" t="s">
        <v>29</v>
      </c>
      <c r="J50" s="40" t="s">
        <v>37</v>
      </c>
      <c r="K50" s="41" t="s">
        <v>52</v>
      </c>
      <c r="L50" s="114" t="s">
        <v>331</v>
      </c>
      <c r="M50" s="49">
        <v>10</v>
      </c>
      <c r="N50" s="40">
        <v>10</v>
      </c>
      <c r="O50" s="40">
        <v>5</v>
      </c>
      <c r="P50" s="40">
        <v>5</v>
      </c>
      <c r="Q50" s="40">
        <v>10</v>
      </c>
      <c r="R50" s="40">
        <v>10</v>
      </c>
      <c r="S50" s="40" t="s">
        <v>359</v>
      </c>
      <c r="T50" s="40">
        <f t="shared" si="3"/>
        <v>250000</v>
      </c>
      <c r="U50" s="32" t="str">
        <f t="shared" si="1"/>
        <v>ALTA</v>
      </c>
      <c r="V50" s="118" t="s">
        <v>59</v>
      </c>
      <c r="W50" s="49" t="str">
        <f t="shared" si="2"/>
        <v>Si</v>
      </c>
      <c r="X50" s="41" t="s">
        <v>371</v>
      </c>
      <c r="Y50" s="39" t="s">
        <v>392</v>
      </c>
    </row>
    <row r="51" spans="1:25" ht="39.950000000000003" customHeight="1" x14ac:dyDescent="0.25">
      <c r="A51" s="104" t="s">
        <v>157</v>
      </c>
      <c r="B51" s="40" t="s">
        <v>168</v>
      </c>
      <c r="C51" s="40" t="s">
        <v>223</v>
      </c>
      <c r="D51" s="41" t="s">
        <v>199</v>
      </c>
      <c r="E51" s="49" t="s">
        <v>26</v>
      </c>
      <c r="F51" s="40" t="s">
        <v>255</v>
      </c>
      <c r="G51" s="39" t="s">
        <v>7</v>
      </c>
      <c r="H51" s="40" t="s">
        <v>293</v>
      </c>
      <c r="I51" s="40" t="s">
        <v>73</v>
      </c>
      <c r="J51" s="40" t="s">
        <v>37</v>
      </c>
      <c r="K51" s="41" t="s">
        <v>63</v>
      </c>
      <c r="L51" s="114" t="s">
        <v>331</v>
      </c>
      <c r="M51" s="49">
        <v>10</v>
      </c>
      <c r="N51" s="40">
        <v>1</v>
      </c>
      <c r="O51" s="40">
        <v>5</v>
      </c>
      <c r="P51" s="40">
        <v>5</v>
      </c>
      <c r="Q51" s="40">
        <v>10</v>
      </c>
      <c r="R51" s="40">
        <v>10</v>
      </c>
      <c r="S51" s="40" t="s">
        <v>363</v>
      </c>
      <c r="T51" s="40">
        <f t="shared" si="3"/>
        <v>25000</v>
      </c>
      <c r="U51" s="32" t="str">
        <f t="shared" si="1"/>
        <v>BAJA</v>
      </c>
      <c r="V51" s="118" t="s">
        <v>45</v>
      </c>
      <c r="W51" s="49" t="str">
        <f t="shared" si="2"/>
        <v>No</v>
      </c>
      <c r="X51" s="41"/>
      <c r="Y51" s="39" t="s">
        <v>231</v>
      </c>
    </row>
    <row r="52" spans="1:25" ht="39.950000000000003" customHeight="1" x14ac:dyDescent="0.25">
      <c r="A52" s="104" t="s">
        <v>157</v>
      </c>
      <c r="B52" s="40" t="s">
        <v>168</v>
      </c>
      <c r="C52" s="40" t="s">
        <v>223</v>
      </c>
      <c r="D52" s="41" t="s">
        <v>184</v>
      </c>
      <c r="E52" s="49" t="s">
        <v>26</v>
      </c>
      <c r="F52" s="40" t="s">
        <v>255</v>
      </c>
      <c r="G52" s="39" t="s">
        <v>4</v>
      </c>
      <c r="H52" s="40" t="s">
        <v>297</v>
      </c>
      <c r="I52" s="40" t="s">
        <v>29</v>
      </c>
      <c r="J52" s="40" t="s">
        <v>37</v>
      </c>
      <c r="K52" s="41" t="s">
        <v>52</v>
      </c>
      <c r="L52" s="114" t="s">
        <v>331</v>
      </c>
      <c r="M52" s="49">
        <v>10</v>
      </c>
      <c r="N52" s="40">
        <v>10</v>
      </c>
      <c r="O52" s="40">
        <v>5</v>
      </c>
      <c r="P52" s="40">
        <v>5</v>
      </c>
      <c r="Q52" s="40">
        <v>10</v>
      </c>
      <c r="R52" s="40">
        <v>10</v>
      </c>
      <c r="S52" s="40" t="s">
        <v>357</v>
      </c>
      <c r="T52" s="40">
        <f t="shared" si="3"/>
        <v>250000</v>
      </c>
      <c r="U52" s="32" t="str">
        <f t="shared" si="1"/>
        <v>ALTA</v>
      </c>
      <c r="V52" s="118" t="s">
        <v>59</v>
      </c>
      <c r="W52" s="49" t="str">
        <f t="shared" si="2"/>
        <v>Si</v>
      </c>
      <c r="X52" s="41" t="s">
        <v>371</v>
      </c>
      <c r="Y52" s="39" t="s">
        <v>392</v>
      </c>
    </row>
    <row r="53" spans="1:25" ht="39.950000000000003" customHeight="1" x14ac:dyDescent="0.25">
      <c r="A53" s="104" t="s">
        <v>157</v>
      </c>
      <c r="B53" s="40" t="s">
        <v>168</v>
      </c>
      <c r="C53" s="40" t="s">
        <v>223</v>
      </c>
      <c r="D53" s="41" t="s">
        <v>184</v>
      </c>
      <c r="E53" s="49" t="s">
        <v>26</v>
      </c>
      <c r="F53" s="40" t="s">
        <v>255</v>
      </c>
      <c r="G53" s="39" t="s">
        <v>3</v>
      </c>
      <c r="H53" s="40" t="s">
        <v>296</v>
      </c>
      <c r="I53" s="40" t="s">
        <v>28</v>
      </c>
      <c r="J53" s="40" t="s">
        <v>37</v>
      </c>
      <c r="K53" s="41" t="s">
        <v>52</v>
      </c>
      <c r="L53" s="114" t="s">
        <v>331</v>
      </c>
      <c r="M53" s="49">
        <v>10</v>
      </c>
      <c r="N53" s="40">
        <v>10</v>
      </c>
      <c r="O53" s="40">
        <v>5</v>
      </c>
      <c r="P53" s="40">
        <v>5</v>
      </c>
      <c r="Q53" s="40">
        <v>5</v>
      </c>
      <c r="R53" s="40">
        <v>10</v>
      </c>
      <c r="S53" s="40" t="s">
        <v>365</v>
      </c>
      <c r="T53" s="40">
        <f t="shared" ref="T53" si="26">+M53*N53*O53*P53*Q53*R53</f>
        <v>125000</v>
      </c>
      <c r="U53" s="32" t="str">
        <f t="shared" si="1"/>
        <v>MODERADA</v>
      </c>
      <c r="V53" s="118" t="s">
        <v>45</v>
      </c>
      <c r="W53" s="49" t="str">
        <f t="shared" si="2"/>
        <v>No</v>
      </c>
      <c r="X53" s="41"/>
      <c r="Y53" s="39" t="s">
        <v>392</v>
      </c>
    </row>
    <row r="54" spans="1:25" ht="39.950000000000003" customHeight="1" x14ac:dyDescent="0.25">
      <c r="A54" s="104" t="s">
        <v>157</v>
      </c>
      <c r="B54" s="40" t="s">
        <v>168</v>
      </c>
      <c r="C54" s="40" t="s">
        <v>223</v>
      </c>
      <c r="D54" s="41" t="s">
        <v>200</v>
      </c>
      <c r="E54" s="49" t="s">
        <v>26</v>
      </c>
      <c r="F54" s="40" t="s">
        <v>255</v>
      </c>
      <c r="G54" s="39" t="s">
        <v>4</v>
      </c>
      <c r="H54" s="40" t="s">
        <v>298</v>
      </c>
      <c r="I54" s="40" t="s">
        <v>29</v>
      </c>
      <c r="J54" s="40" t="s">
        <v>37</v>
      </c>
      <c r="K54" s="41" t="s">
        <v>52</v>
      </c>
      <c r="L54" s="114" t="s">
        <v>331</v>
      </c>
      <c r="M54" s="49">
        <v>10</v>
      </c>
      <c r="N54" s="40">
        <v>10</v>
      </c>
      <c r="O54" s="40">
        <v>5</v>
      </c>
      <c r="P54" s="40">
        <v>5</v>
      </c>
      <c r="Q54" s="40">
        <v>10</v>
      </c>
      <c r="R54" s="40">
        <v>10</v>
      </c>
      <c r="S54" s="40" t="s">
        <v>357</v>
      </c>
      <c r="T54" s="40">
        <f t="shared" si="3"/>
        <v>250000</v>
      </c>
      <c r="U54" s="32" t="str">
        <f t="shared" si="1"/>
        <v>ALTA</v>
      </c>
      <c r="V54" s="118" t="s">
        <v>59</v>
      </c>
      <c r="W54" s="49" t="str">
        <f t="shared" si="2"/>
        <v>Si</v>
      </c>
      <c r="X54" s="41" t="s">
        <v>371</v>
      </c>
      <c r="Y54" s="39" t="s">
        <v>392</v>
      </c>
    </row>
    <row r="55" spans="1:25" ht="39.950000000000003" customHeight="1" x14ac:dyDescent="0.25">
      <c r="A55" s="104" t="s">
        <v>157</v>
      </c>
      <c r="B55" s="40" t="s">
        <v>168</v>
      </c>
      <c r="C55" s="40" t="s">
        <v>223</v>
      </c>
      <c r="D55" s="41" t="s">
        <v>200</v>
      </c>
      <c r="E55" s="49" t="s">
        <v>26</v>
      </c>
      <c r="F55" s="40" t="s">
        <v>255</v>
      </c>
      <c r="G55" s="39" t="s">
        <v>3</v>
      </c>
      <c r="H55" s="40" t="s">
        <v>299</v>
      </c>
      <c r="I55" s="40" t="s">
        <v>28</v>
      </c>
      <c r="J55" s="40" t="s">
        <v>37</v>
      </c>
      <c r="K55" s="41" t="s">
        <v>52</v>
      </c>
      <c r="L55" s="114" t="s">
        <v>331</v>
      </c>
      <c r="M55" s="49">
        <v>5</v>
      </c>
      <c r="N55" s="40">
        <v>10</v>
      </c>
      <c r="O55" s="40">
        <v>5</v>
      </c>
      <c r="P55" s="40">
        <v>5</v>
      </c>
      <c r="Q55" s="40">
        <v>5</v>
      </c>
      <c r="R55" s="40">
        <v>10</v>
      </c>
      <c r="S55" s="40" t="s">
        <v>365</v>
      </c>
      <c r="T55" s="40">
        <f t="shared" ref="T55" si="27">+M55*N55*O55*P55*Q55*R55</f>
        <v>62500</v>
      </c>
      <c r="U55" s="32" t="str">
        <f t="shared" si="1"/>
        <v>MODERADA</v>
      </c>
      <c r="V55" s="118" t="s">
        <v>45</v>
      </c>
      <c r="W55" s="49" t="str">
        <f t="shared" si="2"/>
        <v>No</v>
      </c>
      <c r="X55" s="41"/>
      <c r="Y55" s="39" t="s">
        <v>392</v>
      </c>
    </row>
    <row r="56" spans="1:25" ht="39.950000000000003" customHeight="1" x14ac:dyDescent="0.25">
      <c r="A56" s="104" t="s">
        <v>157</v>
      </c>
      <c r="B56" s="40" t="s">
        <v>168</v>
      </c>
      <c r="C56" s="40" t="s">
        <v>223</v>
      </c>
      <c r="D56" s="41" t="s">
        <v>185</v>
      </c>
      <c r="E56" s="49" t="s">
        <v>26</v>
      </c>
      <c r="F56" s="40" t="s">
        <v>255</v>
      </c>
      <c r="G56" s="39" t="s">
        <v>7</v>
      </c>
      <c r="H56" s="40" t="s">
        <v>302</v>
      </c>
      <c r="I56" s="40" t="s">
        <v>70</v>
      </c>
      <c r="J56" s="40" t="s">
        <v>37</v>
      </c>
      <c r="K56" s="41" t="s">
        <v>63</v>
      </c>
      <c r="L56" s="114" t="s">
        <v>331</v>
      </c>
      <c r="M56" s="49">
        <v>5</v>
      </c>
      <c r="N56" s="40">
        <v>1</v>
      </c>
      <c r="O56" s="40">
        <v>5</v>
      </c>
      <c r="P56" s="40">
        <v>5</v>
      </c>
      <c r="Q56" s="40">
        <v>10</v>
      </c>
      <c r="R56" s="40">
        <v>10</v>
      </c>
      <c r="S56" s="40" t="s">
        <v>301</v>
      </c>
      <c r="T56" s="40">
        <f t="shared" si="3"/>
        <v>12500</v>
      </c>
      <c r="U56" s="32" t="str">
        <f t="shared" si="1"/>
        <v>BAJA</v>
      </c>
      <c r="V56" s="118" t="s">
        <v>45</v>
      </c>
      <c r="W56" s="49" t="str">
        <f t="shared" si="2"/>
        <v>No</v>
      </c>
      <c r="X56" s="41"/>
      <c r="Y56" s="39" t="s">
        <v>231</v>
      </c>
    </row>
    <row r="57" spans="1:25" ht="39.950000000000003" customHeight="1" x14ac:dyDescent="0.25">
      <c r="A57" s="104" t="s">
        <v>157</v>
      </c>
      <c r="B57" s="40" t="s">
        <v>168</v>
      </c>
      <c r="C57" s="40" t="s">
        <v>223</v>
      </c>
      <c r="D57" s="41" t="s">
        <v>185</v>
      </c>
      <c r="E57" s="49" t="s">
        <v>26</v>
      </c>
      <c r="F57" s="40" t="s">
        <v>255</v>
      </c>
      <c r="G57" s="39" t="s">
        <v>7</v>
      </c>
      <c r="H57" s="40" t="s">
        <v>303</v>
      </c>
      <c r="I57" s="40" t="s">
        <v>73</v>
      </c>
      <c r="J57" s="40" t="s">
        <v>37</v>
      </c>
      <c r="K57" s="41" t="s">
        <v>63</v>
      </c>
      <c r="L57" s="114" t="s">
        <v>331</v>
      </c>
      <c r="M57" s="49">
        <v>10</v>
      </c>
      <c r="N57" s="40">
        <v>1</v>
      </c>
      <c r="O57" s="40">
        <v>10</v>
      </c>
      <c r="P57" s="40">
        <v>10</v>
      </c>
      <c r="Q57" s="40">
        <v>10</v>
      </c>
      <c r="R57" s="40">
        <v>10</v>
      </c>
      <c r="S57" s="40" t="s">
        <v>386</v>
      </c>
      <c r="T57" s="40">
        <f t="shared" si="3"/>
        <v>100000</v>
      </c>
      <c r="U57" s="32" t="str">
        <f t="shared" si="1"/>
        <v>MODERADA</v>
      </c>
      <c r="V57" s="118" t="s">
        <v>45</v>
      </c>
      <c r="W57" s="49" t="str">
        <f t="shared" si="2"/>
        <v>No</v>
      </c>
      <c r="X57" s="41"/>
      <c r="Y57" s="39" t="s">
        <v>231</v>
      </c>
    </row>
    <row r="58" spans="1:25" ht="39.950000000000003" customHeight="1" x14ac:dyDescent="0.25">
      <c r="A58" s="104" t="s">
        <v>157</v>
      </c>
      <c r="B58" s="40" t="s">
        <v>168</v>
      </c>
      <c r="C58" s="40" t="s">
        <v>223</v>
      </c>
      <c r="D58" s="41" t="s">
        <v>185</v>
      </c>
      <c r="E58" s="49" t="s">
        <v>26</v>
      </c>
      <c r="F58" s="40" t="s">
        <v>255</v>
      </c>
      <c r="G58" s="39" t="s">
        <v>7</v>
      </c>
      <c r="H58" s="40" t="s">
        <v>302</v>
      </c>
      <c r="I58" s="40" t="s">
        <v>32</v>
      </c>
      <c r="J58" s="40" t="s">
        <v>37</v>
      </c>
      <c r="K58" s="41" t="s">
        <v>63</v>
      </c>
      <c r="L58" s="114" t="s">
        <v>331</v>
      </c>
      <c r="M58" s="49">
        <v>1</v>
      </c>
      <c r="N58" s="40">
        <v>1</v>
      </c>
      <c r="O58" s="40">
        <v>5</v>
      </c>
      <c r="P58" s="40">
        <v>5</v>
      </c>
      <c r="Q58" s="40">
        <v>5</v>
      </c>
      <c r="R58" s="40">
        <v>10</v>
      </c>
      <c r="S58" s="40" t="s">
        <v>301</v>
      </c>
      <c r="T58" s="40">
        <f t="shared" ref="T58" si="28">+M58*N58*O58*P58*Q58*R58</f>
        <v>1250</v>
      </c>
      <c r="U58" s="32" t="str">
        <f t="shared" si="1"/>
        <v>BAJA</v>
      </c>
      <c r="V58" s="118" t="s">
        <v>45</v>
      </c>
      <c r="W58" s="49" t="str">
        <f t="shared" si="2"/>
        <v>No</v>
      </c>
      <c r="X58" s="41"/>
      <c r="Y58" s="39" t="s">
        <v>231</v>
      </c>
    </row>
    <row r="59" spans="1:25" ht="39.950000000000003" customHeight="1" x14ac:dyDescent="0.25">
      <c r="A59" s="104" t="s">
        <v>157</v>
      </c>
      <c r="B59" s="40" t="s">
        <v>168</v>
      </c>
      <c r="C59" s="40" t="s">
        <v>223</v>
      </c>
      <c r="D59" s="41" t="s">
        <v>204</v>
      </c>
      <c r="E59" s="49" t="s">
        <v>26</v>
      </c>
      <c r="F59" s="40" t="s">
        <v>255</v>
      </c>
      <c r="G59" s="39" t="s">
        <v>4</v>
      </c>
      <c r="H59" s="40" t="s">
        <v>304</v>
      </c>
      <c r="I59" s="40" t="s">
        <v>29</v>
      </c>
      <c r="J59" s="40" t="s">
        <v>37</v>
      </c>
      <c r="K59" s="41" t="s">
        <v>52</v>
      </c>
      <c r="L59" s="114" t="s">
        <v>331</v>
      </c>
      <c r="M59" s="49">
        <v>10</v>
      </c>
      <c r="N59" s="40">
        <v>10</v>
      </c>
      <c r="O59" s="40">
        <v>5</v>
      </c>
      <c r="P59" s="40">
        <v>5</v>
      </c>
      <c r="Q59" s="40">
        <v>10</v>
      </c>
      <c r="R59" s="40">
        <v>10</v>
      </c>
      <c r="S59" s="40" t="s">
        <v>357</v>
      </c>
      <c r="T59" s="40">
        <f t="shared" si="3"/>
        <v>250000</v>
      </c>
      <c r="U59" s="32" t="str">
        <f t="shared" si="1"/>
        <v>ALTA</v>
      </c>
      <c r="V59" s="118" t="s">
        <v>59</v>
      </c>
      <c r="W59" s="49" t="str">
        <f t="shared" si="2"/>
        <v>Si</v>
      </c>
      <c r="X59" s="41" t="s">
        <v>371</v>
      </c>
      <c r="Y59" s="39" t="s">
        <v>392</v>
      </c>
    </row>
    <row r="60" spans="1:25" ht="39.950000000000003" customHeight="1" x14ac:dyDescent="0.25">
      <c r="A60" s="104" t="s">
        <v>157</v>
      </c>
      <c r="B60" s="40" t="s">
        <v>168</v>
      </c>
      <c r="C60" s="40" t="s">
        <v>223</v>
      </c>
      <c r="D60" s="41" t="s">
        <v>204</v>
      </c>
      <c r="E60" s="49" t="s">
        <v>26</v>
      </c>
      <c r="F60" s="40" t="s">
        <v>255</v>
      </c>
      <c r="G60" s="39" t="s">
        <v>3</v>
      </c>
      <c r="H60" s="40" t="s">
        <v>407</v>
      </c>
      <c r="I60" s="40" t="s">
        <v>28</v>
      </c>
      <c r="J60" s="40" t="s">
        <v>37</v>
      </c>
      <c r="K60" s="41" t="s">
        <v>52</v>
      </c>
      <c r="L60" s="114" t="s">
        <v>331</v>
      </c>
      <c r="M60" s="49">
        <v>1</v>
      </c>
      <c r="N60" s="40">
        <v>10</v>
      </c>
      <c r="O60" s="40">
        <v>5</v>
      </c>
      <c r="P60" s="40">
        <v>5</v>
      </c>
      <c r="Q60" s="40">
        <v>5</v>
      </c>
      <c r="R60" s="40">
        <v>10</v>
      </c>
      <c r="S60" s="40" t="s">
        <v>365</v>
      </c>
      <c r="T60" s="40">
        <f t="shared" si="3"/>
        <v>12500</v>
      </c>
      <c r="U60" s="32" t="str">
        <f t="shared" si="1"/>
        <v>BAJA</v>
      </c>
      <c r="V60" s="118" t="s">
        <v>45</v>
      </c>
      <c r="W60" s="49" t="str">
        <f t="shared" si="2"/>
        <v>No</v>
      </c>
      <c r="X60" s="41"/>
      <c r="Y60" s="39" t="s">
        <v>392</v>
      </c>
    </row>
    <row r="61" spans="1:25" ht="39.950000000000003" customHeight="1" x14ac:dyDescent="0.25">
      <c r="A61" s="104" t="s">
        <v>157</v>
      </c>
      <c r="B61" s="40" t="s">
        <v>168</v>
      </c>
      <c r="C61" s="40" t="s">
        <v>223</v>
      </c>
      <c r="D61" s="41" t="s">
        <v>204</v>
      </c>
      <c r="E61" s="49" t="s">
        <v>26</v>
      </c>
      <c r="F61" s="40" t="s">
        <v>255</v>
      </c>
      <c r="G61" s="39" t="s">
        <v>2</v>
      </c>
      <c r="H61" s="40" t="s">
        <v>305</v>
      </c>
      <c r="I61" s="40" t="s">
        <v>69</v>
      </c>
      <c r="J61" s="40" t="s">
        <v>37</v>
      </c>
      <c r="K61" s="41" t="s">
        <v>38</v>
      </c>
      <c r="L61" s="114" t="s">
        <v>331</v>
      </c>
      <c r="M61" s="49">
        <v>1</v>
      </c>
      <c r="N61" s="40">
        <v>1</v>
      </c>
      <c r="O61" s="40">
        <v>5</v>
      </c>
      <c r="P61" s="40">
        <v>5</v>
      </c>
      <c r="Q61" s="40">
        <v>5</v>
      </c>
      <c r="R61" s="40">
        <v>10</v>
      </c>
      <c r="S61" s="40" t="s">
        <v>385</v>
      </c>
      <c r="T61" s="40">
        <f t="shared" ref="T61" si="29">+M61*N61*O61*P61*Q61*R61</f>
        <v>1250</v>
      </c>
      <c r="U61" s="32" t="str">
        <f t="shared" si="1"/>
        <v>BAJA</v>
      </c>
      <c r="V61" s="118" t="s">
        <v>45</v>
      </c>
      <c r="W61" s="49" t="str">
        <f t="shared" si="2"/>
        <v>No</v>
      </c>
      <c r="X61" s="41"/>
      <c r="Y61" s="39" t="s">
        <v>392</v>
      </c>
    </row>
    <row r="62" spans="1:25" ht="39.950000000000003" customHeight="1" x14ac:dyDescent="0.25">
      <c r="A62" s="104" t="s">
        <v>157</v>
      </c>
      <c r="B62" s="40" t="s">
        <v>168</v>
      </c>
      <c r="C62" s="40" t="s">
        <v>223</v>
      </c>
      <c r="D62" s="41" t="s">
        <v>186</v>
      </c>
      <c r="E62" s="49" t="s">
        <v>46</v>
      </c>
      <c r="F62" s="40" t="s">
        <v>400</v>
      </c>
      <c r="G62" s="39" t="s">
        <v>2</v>
      </c>
      <c r="H62" s="40" t="s">
        <v>300</v>
      </c>
      <c r="I62" s="40" t="s">
        <v>69</v>
      </c>
      <c r="J62" s="40" t="s">
        <v>37</v>
      </c>
      <c r="K62" s="41" t="s">
        <v>38</v>
      </c>
      <c r="L62" s="114" t="s">
        <v>331</v>
      </c>
      <c r="M62" s="49">
        <v>5</v>
      </c>
      <c r="N62" s="40">
        <v>1</v>
      </c>
      <c r="O62" s="40">
        <v>5</v>
      </c>
      <c r="P62" s="40">
        <v>5</v>
      </c>
      <c r="Q62" s="40">
        <v>5</v>
      </c>
      <c r="R62" s="40">
        <v>10</v>
      </c>
      <c r="S62" s="40" t="s">
        <v>385</v>
      </c>
      <c r="T62" s="40">
        <f t="shared" ref="T62" si="30">+M62*N62*O62*P62*Q62*R62</f>
        <v>6250</v>
      </c>
      <c r="U62" s="32" t="str">
        <f t="shared" si="1"/>
        <v>BAJA</v>
      </c>
      <c r="V62" s="118" t="s">
        <v>45</v>
      </c>
      <c r="W62" s="49" t="str">
        <f t="shared" si="2"/>
        <v>No</v>
      </c>
      <c r="X62" s="41"/>
      <c r="Y62" s="39" t="s">
        <v>392</v>
      </c>
    </row>
    <row r="63" spans="1:25" ht="39.950000000000003" customHeight="1" x14ac:dyDescent="0.25">
      <c r="A63" s="104" t="s">
        <v>157</v>
      </c>
      <c r="B63" s="40" t="s">
        <v>168</v>
      </c>
      <c r="C63" s="40" t="s">
        <v>223</v>
      </c>
      <c r="D63" s="41" t="s">
        <v>186</v>
      </c>
      <c r="E63" s="49" t="s">
        <v>46</v>
      </c>
      <c r="F63" s="40" t="s">
        <v>255</v>
      </c>
      <c r="G63" s="39" t="s">
        <v>3</v>
      </c>
      <c r="H63" s="40" t="s">
        <v>343</v>
      </c>
      <c r="I63" s="40" t="s">
        <v>28</v>
      </c>
      <c r="J63" s="40" t="s">
        <v>37</v>
      </c>
      <c r="K63" s="41" t="s">
        <v>52</v>
      </c>
      <c r="L63" s="114" t="s">
        <v>331</v>
      </c>
      <c r="M63" s="49">
        <v>5</v>
      </c>
      <c r="N63" s="40">
        <v>10</v>
      </c>
      <c r="O63" s="40">
        <v>5</v>
      </c>
      <c r="P63" s="40">
        <v>5</v>
      </c>
      <c r="Q63" s="40">
        <v>5</v>
      </c>
      <c r="R63" s="40">
        <v>10</v>
      </c>
      <c r="S63" s="40" t="s">
        <v>365</v>
      </c>
      <c r="T63" s="40">
        <f t="shared" ref="T63" si="31">+M63*N63*O63*P63*Q63*R63</f>
        <v>62500</v>
      </c>
      <c r="U63" s="32" t="str">
        <f t="shared" si="1"/>
        <v>MODERADA</v>
      </c>
      <c r="V63" s="118" t="s">
        <v>45</v>
      </c>
      <c r="W63" s="49" t="str">
        <f t="shared" si="2"/>
        <v>No</v>
      </c>
      <c r="X63" s="41"/>
      <c r="Y63" s="39" t="s">
        <v>392</v>
      </c>
    </row>
    <row r="64" spans="1:25" ht="39.950000000000003" customHeight="1" x14ac:dyDescent="0.2">
      <c r="A64" s="104" t="s">
        <v>156</v>
      </c>
      <c r="B64" s="40" t="s">
        <v>165</v>
      </c>
      <c r="C64" s="40" t="s">
        <v>224</v>
      </c>
      <c r="D64" s="41" t="s">
        <v>220</v>
      </c>
      <c r="E64" s="49" t="s">
        <v>26</v>
      </c>
      <c r="F64" s="40" t="s">
        <v>255</v>
      </c>
      <c r="G64" s="39" t="s">
        <v>7</v>
      </c>
      <c r="H64" s="40" t="s">
        <v>344</v>
      </c>
      <c r="I64" s="40" t="s">
        <v>50</v>
      </c>
      <c r="J64" s="40" t="s">
        <v>37</v>
      </c>
      <c r="K64" s="41" t="s">
        <v>63</v>
      </c>
      <c r="L64" s="114" t="s">
        <v>331</v>
      </c>
      <c r="M64" s="49">
        <v>10</v>
      </c>
      <c r="N64" s="40">
        <v>5</v>
      </c>
      <c r="O64" s="40">
        <v>10</v>
      </c>
      <c r="P64" s="40">
        <v>5</v>
      </c>
      <c r="Q64" s="40">
        <v>10</v>
      </c>
      <c r="R64" s="40">
        <v>10</v>
      </c>
      <c r="S64" s="119" t="s">
        <v>387</v>
      </c>
      <c r="T64" s="40">
        <f t="shared" ref="T64" si="32">+M64*N64*O64*P64*Q64*R64</f>
        <v>250000</v>
      </c>
      <c r="U64" s="32" t="str">
        <f t="shared" ref="U64:U92" si="33">IF(T64&lt;=25000,"BAJA",IF(T64&lt;=125000,"MODERADA",IF(T64&gt;125000,"ALTA","")))</f>
        <v>ALTA</v>
      </c>
      <c r="V64" s="118" t="s">
        <v>59</v>
      </c>
      <c r="W64" s="49" t="str">
        <f t="shared" ref="W64:W92" si="34">IFERROR(IF(V64="","",IF(V64="Significativo","Si",IF(V64="No significativo","No",""))),"")</f>
        <v>Si</v>
      </c>
      <c r="X64" s="41" t="s">
        <v>394</v>
      </c>
      <c r="Y64" s="39" t="s">
        <v>231</v>
      </c>
    </row>
    <row r="65" spans="1:25" ht="39.950000000000003" customHeight="1" x14ac:dyDescent="0.25">
      <c r="A65" s="104" t="s">
        <v>157</v>
      </c>
      <c r="B65" s="40" t="s">
        <v>168</v>
      </c>
      <c r="C65" s="40" t="s">
        <v>224</v>
      </c>
      <c r="D65" s="41" t="s">
        <v>129</v>
      </c>
      <c r="E65" s="49" t="s">
        <v>26</v>
      </c>
      <c r="F65" s="40" t="s">
        <v>255</v>
      </c>
      <c r="G65" s="39" t="s">
        <v>2</v>
      </c>
      <c r="H65" s="40" t="s">
        <v>306</v>
      </c>
      <c r="I65" s="40" t="s">
        <v>47</v>
      </c>
      <c r="J65" s="40" t="s">
        <v>37</v>
      </c>
      <c r="K65" s="41" t="s">
        <v>38</v>
      </c>
      <c r="L65" s="114" t="s">
        <v>331</v>
      </c>
      <c r="M65" s="120">
        <v>10</v>
      </c>
      <c r="N65" s="99">
        <v>1</v>
      </c>
      <c r="O65" s="99">
        <v>10</v>
      </c>
      <c r="P65" s="99">
        <v>5</v>
      </c>
      <c r="Q65" s="99">
        <v>10</v>
      </c>
      <c r="R65" s="40">
        <v>10</v>
      </c>
      <c r="S65" s="32" t="s">
        <v>375</v>
      </c>
      <c r="T65" s="40">
        <f t="shared" si="3"/>
        <v>50000</v>
      </c>
      <c r="U65" s="32" t="str">
        <f t="shared" si="33"/>
        <v>MODERADA</v>
      </c>
      <c r="V65" s="118" t="s">
        <v>45</v>
      </c>
      <c r="W65" s="49" t="str">
        <f t="shared" si="34"/>
        <v>No</v>
      </c>
      <c r="X65" s="41"/>
      <c r="Y65" s="39" t="s">
        <v>392</v>
      </c>
    </row>
    <row r="66" spans="1:25" ht="39.950000000000003" customHeight="1" x14ac:dyDescent="0.2">
      <c r="A66" s="104" t="s">
        <v>157</v>
      </c>
      <c r="B66" s="40" t="s">
        <v>168</v>
      </c>
      <c r="C66" s="40" t="s">
        <v>224</v>
      </c>
      <c r="D66" s="41" t="s">
        <v>129</v>
      </c>
      <c r="E66" s="49" t="s">
        <v>26</v>
      </c>
      <c r="F66" s="40" t="s">
        <v>255</v>
      </c>
      <c r="G66" s="39" t="s">
        <v>7</v>
      </c>
      <c r="H66" s="40" t="s">
        <v>307</v>
      </c>
      <c r="I66" s="40" t="s">
        <v>50</v>
      </c>
      <c r="J66" s="40" t="s">
        <v>37</v>
      </c>
      <c r="K66" s="41" t="s">
        <v>63</v>
      </c>
      <c r="L66" s="114" t="s">
        <v>331</v>
      </c>
      <c r="M66" s="49">
        <v>10</v>
      </c>
      <c r="N66" s="40">
        <v>5</v>
      </c>
      <c r="O66" s="40">
        <v>10</v>
      </c>
      <c r="P66" s="40">
        <v>5</v>
      </c>
      <c r="Q66" s="40">
        <v>10</v>
      </c>
      <c r="R66" s="40">
        <v>10</v>
      </c>
      <c r="S66" s="119" t="s">
        <v>387</v>
      </c>
      <c r="T66" s="40">
        <f t="shared" ref="T66" si="35">+M66*N66*O66*P66*Q66*R66</f>
        <v>250000</v>
      </c>
      <c r="U66" s="32" t="str">
        <f t="shared" si="33"/>
        <v>ALTA</v>
      </c>
      <c r="V66" s="118" t="s">
        <v>59</v>
      </c>
      <c r="W66" s="49" t="str">
        <f t="shared" si="34"/>
        <v>Si</v>
      </c>
      <c r="X66" s="41" t="s">
        <v>394</v>
      </c>
      <c r="Y66" s="39" t="s">
        <v>231</v>
      </c>
    </row>
    <row r="67" spans="1:25" ht="39.950000000000003" customHeight="1" x14ac:dyDescent="0.25">
      <c r="A67" s="104" t="s">
        <v>157</v>
      </c>
      <c r="B67" s="40" t="s">
        <v>168</v>
      </c>
      <c r="C67" s="40" t="s">
        <v>224</v>
      </c>
      <c r="D67" s="41" t="s">
        <v>202</v>
      </c>
      <c r="E67" s="49" t="s">
        <v>26</v>
      </c>
      <c r="F67" s="40" t="s">
        <v>255</v>
      </c>
      <c r="G67" s="39" t="s">
        <v>2</v>
      </c>
      <c r="H67" s="40" t="s">
        <v>306</v>
      </c>
      <c r="I67" s="40" t="s">
        <v>47</v>
      </c>
      <c r="J67" s="40" t="s">
        <v>37</v>
      </c>
      <c r="K67" s="41" t="s">
        <v>38</v>
      </c>
      <c r="L67" s="114" t="s">
        <v>331</v>
      </c>
      <c r="M67" s="120">
        <v>10</v>
      </c>
      <c r="N67" s="99">
        <v>1</v>
      </c>
      <c r="O67" s="99">
        <v>10</v>
      </c>
      <c r="P67" s="99">
        <v>5</v>
      </c>
      <c r="Q67" s="99">
        <v>10</v>
      </c>
      <c r="R67" s="40">
        <v>10</v>
      </c>
      <c r="S67" s="32" t="s">
        <v>375</v>
      </c>
      <c r="T67" s="40">
        <f t="shared" si="3"/>
        <v>50000</v>
      </c>
      <c r="U67" s="32" t="str">
        <f t="shared" si="33"/>
        <v>MODERADA</v>
      </c>
      <c r="V67" s="118" t="s">
        <v>45</v>
      </c>
      <c r="W67" s="49" t="str">
        <f t="shared" si="34"/>
        <v>No</v>
      </c>
      <c r="X67" s="41"/>
      <c r="Y67" s="39" t="s">
        <v>392</v>
      </c>
    </row>
    <row r="68" spans="1:25" ht="39.950000000000003" customHeight="1" x14ac:dyDescent="0.2">
      <c r="A68" s="104" t="s">
        <v>157</v>
      </c>
      <c r="B68" s="40" t="s">
        <v>168</v>
      </c>
      <c r="C68" s="40" t="s">
        <v>224</v>
      </c>
      <c r="D68" s="41" t="s">
        <v>202</v>
      </c>
      <c r="E68" s="49" t="s">
        <v>26</v>
      </c>
      <c r="F68" s="40" t="s">
        <v>255</v>
      </c>
      <c r="G68" s="39" t="s">
        <v>7</v>
      </c>
      <c r="H68" s="40" t="s">
        <v>307</v>
      </c>
      <c r="I68" s="40" t="s">
        <v>50</v>
      </c>
      <c r="J68" s="40" t="s">
        <v>37</v>
      </c>
      <c r="K68" s="41" t="s">
        <v>63</v>
      </c>
      <c r="L68" s="114" t="s">
        <v>331</v>
      </c>
      <c r="M68" s="49">
        <v>10</v>
      </c>
      <c r="N68" s="40">
        <v>5</v>
      </c>
      <c r="O68" s="40">
        <v>10</v>
      </c>
      <c r="P68" s="40">
        <v>5</v>
      </c>
      <c r="Q68" s="40">
        <v>10</v>
      </c>
      <c r="R68" s="40">
        <v>10</v>
      </c>
      <c r="S68" s="119" t="s">
        <v>383</v>
      </c>
      <c r="T68" s="40">
        <f t="shared" si="3"/>
        <v>250000</v>
      </c>
      <c r="U68" s="32" t="str">
        <f t="shared" si="33"/>
        <v>ALTA</v>
      </c>
      <c r="V68" s="118" t="s">
        <v>59</v>
      </c>
      <c r="W68" s="49" t="str">
        <f t="shared" si="34"/>
        <v>Si</v>
      </c>
      <c r="X68" s="41" t="s">
        <v>394</v>
      </c>
      <c r="Y68" s="39" t="s">
        <v>231</v>
      </c>
    </row>
    <row r="69" spans="1:25" ht="39.950000000000003" customHeight="1" x14ac:dyDescent="0.25">
      <c r="A69" s="104" t="s">
        <v>157</v>
      </c>
      <c r="B69" s="40" t="s">
        <v>168</v>
      </c>
      <c r="C69" s="40" t="s">
        <v>224</v>
      </c>
      <c r="D69" s="41" t="s">
        <v>202</v>
      </c>
      <c r="E69" s="49" t="s">
        <v>26</v>
      </c>
      <c r="F69" s="40" t="s">
        <v>255</v>
      </c>
      <c r="G69" s="39" t="s">
        <v>11</v>
      </c>
      <c r="H69" s="40" t="s">
        <v>309</v>
      </c>
      <c r="I69" s="40" t="s">
        <v>36</v>
      </c>
      <c r="J69" s="40" t="s">
        <v>37</v>
      </c>
      <c r="K69" s="41" t="s">
        <v>77</v>
      </c>
      <c r="L69" s="114" t="s">
        <v>331</v>
      </c>
      <c r="M69" s="49">
        <v>10</v>
      </c>
      <c r="N69" s="40">
        <v>5</v>
      </c>
      <c r="O69" s="40">
        <v>10</v>
      </c>
      <c r="P69" s="40">
        <v>10</v>
      </c>
      <c r="Q69" s="40">
        <v>10</v>
      </c>
      <c r="R69" s="40">
        <v>10</v>
      </c>
      <c r="S69" s="32" t="s">
        <v>375</v>
      </c>
      <c r="T69" s="40">
        <f t="shared" ref="T69" si="36">+M69*N69*O69*P69*Q69*R69</f>
        <v>500000</v>
      </c>
      <c r="U69" s="32" t="str">
        <f t="shared" si="33"/>
        <v>ALTA</v>
      </c>
      <c r="V69" s="118" t="s">
        <v>59</v>
      </c>
      <c r="W69" s="49" t="str">
        <f t="shared" si="34"/>
        <v>Si</v>
      </c>
      <c r="X69" s="41" t="s">
        <v>393</v>
      </c>
      <c r="Y69" s="39" t="s">
        <v>392</v>
      </c>
    </row>
    <row r="70" spans="1:25" ht="39.950000000000003" customHeight="1" x14ac:dyDescent="0.25">
      <c r="A70" s="104" t="s">
        <v>157</v>
      </c>
      <c r="B70" s="40" t="s">
        <v>168</v>
      </c>
      <c r="C70" s="40" t="s">
        <v>224</v>
      </c>
      <c r="D70" s="41" t="s">
        <v>201</v>
      </c>
      <c r="E70" s="49" t="s">
        <v>26</v>
      </c>
      <c r="F70" s="40" t="s">
        <v>255</v>
      </c>
      <c r="G70" s="39" t="s">
        <v>2</v>
      </c>
      <c r="H70" s="40" t="s">
        <v>306</v>
      </c>
      <c r="I70" s="40" t="s">
        <v>61</v>
      </c>
      <c r="J70" s="40" t="s">
        <v>37</v>
      </c>
      <c r="K70" s="41" t="s">
        <v>38</v>
      </c>
      <c r="L70" s="114" t="s">
        <v>331</v>
      </c>
      <c r="M70" s="49">
        <v>5</v>
      </c>
      <c r="N70" s="40">
        <v>5</v>
      </c>
      <c r="O70" s="40">
        <v>10</v>
      </c>
      <c r="P70" s="40">
        <v>10</v>
      </c>
      <c r="Q70" s="40">
        <v>5</v>
      </c>
      <c r="R70" s="40">
        <v>10</v>
      </c>
      <c r="S70" s="40" t="s">
        <v>388</v>
      </c>
      <c r="T70" s="40">
        <f t="shared" si="3"/>
        <v>125000</v>
      </c>
      <c r="U70" s="32" t="str">
        <f t="shared" si="33"/>
        <v>MODERADA</v>
      </c>
      <c r="V70" s="118" t="s">
        <v>45</v>
      </c>
      <c r="W70" s="49" t="str">
        <f t="shared" si="34"/>
        <v>No</v>
      </c>
      <c r="X70" s="41"/>
      <c r="Y70" s="39" t="s">
        <v>392</v>
      </c>
    </row>
    <row r="71" spans="1:25" ht="39.950000000000003" customHeight="1" x14ac:dyDescent="0.25">
      <c r="A71" s="104" t="s">
        <v>157</v>
      </c>
      <c r="B71" s="40" t="s">
        <v>168</v>
      </c>
      <c r="C71" s="40" t="s">
        <v>224</v>
      </c>
      <c r="D71" s="41" t="s">
        <v>201</v>
      </c>
      <c r="E71" s="49" t="s">
        <v>26</v>
      </c>
      <c r="F71" s="40" t="s">
        <v>255</v>
      </c>
      <c r="G71" s="39" t="s">
        <v>7</v>
      </c>
      <c r="H71" s="40" t="s">
        <v>335</v>
      </c>
      <c r="I71" s="40" t="s">
        <v>50</v>
      </c>
      <c r="J71" s="40" t="s">
        <v>37</v>
      </c>
      <c r="K71" s="41" t="s">
        <v>63</v>
      </c>
      <c r="L71" s="114" t="s">
        <v>331</v>
      </c>
      <c r="M71" s="49">
        <v>10</v>
      </c>
      <c r="N71" s="40">
        <v>5</v>
      </c>
      <c r="O71" s="40">
        <v>10</v>
      </c>
      <c r="P71" s="40">
        <v>5</v>
      </c>
      <c r="Q71" s="40">
        <v>10</v>
      </c>
      <c r="R71" s="40">
        <v>10</v>
      </c>
      <c r="S71" s="32" t="s">
        <v>336</v>
      </c>
      <c r="T71" s="40">
        <f t="shared" ref="T71" si="37">+M71*N71*O71*P71*Q71*R71</f>
        <v>250000</v>
      </c>
      <c r="U71" s="32" t="str">
        <f t="shared" si="33"/>
        <v>ALTA</v>
      </c>
      <c r="V71" s="118" t="s">
        <v>59</v>
      </c>
      <c r="W71" s="49" t="str">
        <f t="shared" si="34"/>
        <v>Si</v>
      </c>
      <c r="X71" s="41" t="s">
        <v>394</v>
      </c>
      <c r="Y71" s="39" t="s">
        <v>231</v>
      </c>
    </row>
    <row r="72" spans="1:25" ht="39.950000000000003" customHeight="1" x14ac:dyDescent="0.25">
      <c r="A72" s="104" t="s">
        <v>157</v>
      </c>
      <c r="B72" s="40" t="s">
        <v>168</v>
      </c>
      <c r="C72" s="40" t="s">
        <v>224</v>
      </c>
      <c r="D72" s="41" t="s">
        <v>201</v>
      </c>
      <c r="E72" s="49" t="s">
        <v>26</v>
      </c>
      <c r="F72" s="40" t="s">
        <v>255</v>
      </c>
      <c r="G72" s="39" t="s">
        <v>11</v>
      </c>
      <c r="H72" s="40" t="s">
        <v>309</v>
      </c>
      <c r="I72" s="40" t="s">
        <v>36</v>
      </c>
      <c r="J72" s="40" t="s">
        <v>37</v>
      </c>
      <c r="K72" s="41" t="s">
        <v>77</v>
      </c>
      <c r="L72" s="114" t="s">
        <v>331</v>
      </c>
      <c r="M72" s="49">
        <v>10</v>
      </c>
      <c r="N72" s="40">
        <v>5</v>
      </c>
      <c r="O72" s="40">
        <v>10</v>
      </c>
      <c r="P72" s="40">
        <v>10</v>
      </c>
      <c r="Q72" s="40">
        <v>10</v>
      </c>
      <c r="R72" s="40">
        <v>10</v>
      </c>
      <c r="S72" s="32" t="s">
        <v>375</v>
      </c>
      <c r="T72" s="40">
        <f t="shared" ref="T72" si="38">+M72*N72*O72*P72*Q72*R72</f>
        <v>500000</v>
      </c>
      <c r="U72" s="32" t="str">
        <f t="shared" si="33"/>
        <v>ALTA</v>
      </c>
      <c r="V72" s="118" t="s">
        <v>59</v>
      </c>
      <c r="W72" s="49" t="str">
        <f t="shared" si="34"/>
        <v>Si</v>
      </c>
      <c r="X72" s="41" t="s">
        <v>393</v>
      </c>
      <c r="Y72" s="39" t="s">
        <v>392</v>
      </c>
    </row>
    <row r="73" spans="1:25" ht="39.950000000000003" customHeight="1" x14ac:dyDescent="0.25">
      <c r="A73" s="104" t="s">
        <v>157</v>
      </c>
      <c r="B73" s="40" t="s">
        <v>168</v>
      </c>
      <c r="C73" s="40" t="s">
        <v>224</v>
      </c>
      <c r="D73" s="41" t="s">
        <v>208</v>
      </c>
      <c r="E73" s="49" t="s">
        <v>26</v>
      </c>
      <c r="F73" s="40" t="s">
        <v>255</v>
      </c>
      <c r="G73" s="39" t="s">
        <v>7</v>
      </c>
      <c r="H73" s="108" t="s">
        <v>311</v>
      </c>
      <c r="I73" s="40" t="s">
        <v>73</v>
      </c>
      <c r="J73" s="40" t="s">
        <v>37</v>
      </c>
      <c r="K73" s="41" t="s">
        <v>63</v>
      </c>
      <c r="L73" s="114" t="s">
        <v>331</v>
      </c>
      <c r="M73" s="49">
        <v>10</v>
      </c>
      <c r="N73" s="40">
        <v>5</v>
      </c>
      <c r="O73" s="40">
        <v>10</v>
      </c>
      <c r="P73" s="40">
        <v>10</v>
      </c>
      <c r="Q73" s="40">
        <v>10</v>
      </c>
      <c r="R73" s="40">
        <v>10</v>
      </c>
      <c r="S73" s="40" t="s">
        <v>379</v>
      </c>
      <c r="T73" s="40">
        <f t="shared" si="3"/>
        <v>500000</v>
      </c>
      <c r="U73" s="32" t="str">
        <f t="shared" si="33"/>
        <v>ALTA</v>
      </c>
      <c r="V73" s="118" t="s">
        <v>59</v>
      </c>
      <c r="W73" s="49" t="str">
        <f t="shared" si="34"/>
        <v>Si</v>
      </c>
      <c r="X73" s="41" t="s">
        <v>395</v>
      </c>
      <c r="Y73" s="39" t="s">
        <v>231</v>
      </c>
    </row>
    <row r="74" spans="1:25" ht="39.950000000000003" customHeight="1" x14ac:dyDescent="0.25">
      <c r="A74" s="104" t="s">
        <v>157</v>
      </c>
      <c r="B74" s="40" t="s">
        <v>168</v>
      </c>
      <c r="C74" s="40" t="s">
        <v>224</v>
      </c>
      <c r="D74" s="41" t="s">
        <v>208</v>
      </c>
      <c r="E74" s="49" t="s">
        <v>26</v>
      </c>
      <c r="F74" s="40" t="s">
        <v>255</v>
      </c>
      <c r="G74" s="39" t="s">
        <v>7</v>
      </c>
      <c r="H74" s="108" t="s">
        <v>310</v>
      </c>
      <c r="I74" s="40" t="s">
        <v>62</v>
      </c>
      <c r="J74" s="40" t="s">
        <v>37</v>
      </c>
      <c r="K74" s="41" t="s">
        <v>63</v>
      </c>
      <c r="L74" s="114" t="s">
        <v>331</v>
      </c>
      <c r="M74" s="49">
        <v>1</v>
      </c>
      <c r="N74" s="40">
        <v>1</v>
      </c>
      <c r="O74" s="40">
        <v>10</v>
      </c>
      <c r="P74" s="40">
        <v>5</v>
      </c>
      <c r="Q74" s="40">
        <v>10</v>
      </c>
      <c r="R74" s="40">
        <v>10</v>
      </c>
      <c r="S74" s="40" t="s">
        <v>364</v>
      </c>
      <c r="T74" s="40">
        <f t="shared" ref="T74" si="39">+M74*N74*O74*P74*Q74*R74</f>
        <v>5000</v>
      </c>
      <c r="U74" s="32" t="str">
        <f t="shared" si="33"/>
        <v>BAJA</v>
      </c>
      <c r="V74" s="118" t="s">
        <v>45</v>
      </c>
      <c r="W74" s="49" t="str">
        <f t="shared" si="34"/>
        <v>No</v>
      </c>
      <c r="X74" s="41"/>
      <c r="Y74" s="39" t="s">
        <v>231</v>
      </c>
    </row>
    <row r="75" spans="1:25" ht="39.950000000000003" customHeight="1" x14ac:dyDescent="0.25">
      <c r="A75" s="104" t="s">
        <v>157</v>
      </c>
      <c r="B75" s="40" t="s">
        <v>168</v>
      </c>
      <c r="C75" s="40" t="s">
        <v>224</v>
      </c>
      <c r="D75" s="41" t="s">
        <v>208</v>
      </c>
      <c r="E75" s="49" t="s">
        <v>26</v>
      </c>
      <c r="F75" s="40" t="s">
        <v>255</v>
      </c>
      <c r="G75" s="39" t="s">
        <v>7</v>
      </c>
      <c r="H75" s="108" t="s">
        <v>311</v>
      </c>
      <c r="I75" s="40" t="s">
        <v>70</v>
      </c>
      <c r="J75" s="40" t="s">
        <v>37</v>
      </c>
      <c r="K75" s="41" t="s">
        <v>63</v>
      </c>
      <c r="L75" s="114" t="s">
        <v>331</v>
      </c>
      <c r="M75" s="49">
        <v>10</v>
      </c>
      <c r="N75" s="40">
        <v>1</v>
      </c>
      <c r="O75" s="40">
        <v>5</v>
      </c>
      <c r="P75" s="40">
        <v>5</v>
      </c>
      <c r="Q75" s="40">
        <v>10</v>
      </c>
      <c r="R75" s="40">
        <v>10</v>
      </c>
      <c r="S75" s="40" t="s">
        <v>363</v>
      </c>
      <c r="T75" s="40">
        <f t="shared" ref="T75" si="40">+M75*N75*O75*P75*Q75*R75</f>
        <v>25000</v>
      </c>
      <c r="U75" s="32" t="str">
        <f t="shared" si="33"/>
        <v>BAJA</v>
      </c>
      <c r="V75" s="118" t="s">
        <v>45</v>
      </c>
      <c r="W75" s="49" t="str">
        <f t="shared" si="34"/>
        <v>No</v>
      </c>
      <c r="X75" s="41"/>
      <c r="Y75" s="39" t="s">
        <v>231</v>
      </c>
    </row>
    <row r="76" spans="1:25" ht="39.950000000000003" customHeight="1" x14ac:dyDescent="0.25">
      <c r="A76" s="104" t="s">
        <v>157</v>
      </c>
      <c r="B76" s="40" t="s">
        <v>168</v>
      </c>
      <c r="C76" s="40" t="s">
        <v>224</v>
      </c>
      <c r="D76" s="41" t="s">
        <v>189</v>
      </c>
      <c r="E76" s="49" t="s">
        <v>26</v>
      </c>
      <c r="F76" s="40" t="s">
        <v>255</v>
      </c>
      <c r="G76" s="39" t="s">
        <v>2</v>
      </c>
      <c r="H76" s="108" t="s">
        <v>312</v>
      </c>
      <c r="I76" s="40" t="s">
        <v>69</v>
      </c>
      <c r="J76" s="40" t="s">
        <v>37</v>
      </c>
      <c r="K76" s="41" t="s">
        <v>38</v>
      </c>
      <c r="L76" s="114" t="s">
        <v>331</v>
      </c>
      <c r="M76" s="49">
        <v>10</v>
      </c>
      <c r="N76" s="40">
        <v>1</v>
      </c>
      <c r="O76" s="40">
        <v>5</v>
      </c>
      <c r="P76" s="40">
        <v>10</v>
      </c>
      <c r="Q76" s="40">
        <v>10</v>
      </c>
      <c r="R76" s="40">
        <v>10</v>
      </c>
      <c r="S76" s="40" t="s">
        <v>385</v>
      </c>
      <c r="T76" s="40">
        <f t="shared" si="3"/>
        <v>50000</v>
      </c>
      <c r="U76" s="32" t="str">
        <f t="shared" si="33"/>
        <v>MODERADA</v>
      </c>
      <c r="V76" s="118" t="s">
        <v>45</v>
      </c>
      <c r="W76" s="49" t="str">
        <f t="shared" si="34"/>
        <v>No</v>
      </c>
      <c r="X76" s="41"/>
      <c r="Y76" s="39" t="s">
        <v>392</v>
      </c>
    </row>
    <row r="77" spans="1:25" ht="39.950000000000003" customHeight="1" x14ac:dyDescent="0.2">
      <c r="A77" s="104" t="s">
        <v>157</v>
      </c>
      <c r="B77" s="40" t="s">
        <v>168</v>
      </c>
      <c r="C77" s="40" t="s">
        <v>224</v>
      </c>
      <c r="D77" s="41" t="s">
        <v>189</v>
      </c>
      <c r="E77" s="49" t="s">
        <v>26</v>
      </c>
      <c r="F77" s="40" t="s">
        <v>255</v>
      </c>
      <c r="G77" s="39" t="s">
        <v>7</v>
      </c>
      <c r="H77" s="108" t="s">
        <v>313</v>
      </c>
      <c r="I77" s="40" t="s">
        <v>50</v>
      </c>
      <c r="J77" s="40" t="s">
        <v>37</v>
      </c>
      <c r="K77" s="41" t="s">
        <v>63</v>
      </c>
      <c r="L77" s="114" t="s">
        <v>331</v>
      </c>
      <c r="M77" s="49">
        <v>10</v>
      </c>
      <c r="N77" s="40">
        <v>5</v>
      </c>
      <c r="O77" s="40">
        <v>10</v>
      </c>
      <c r="P77" s="40">
        <v>5</v>
      </c>
      <c r="Q77" s="40">
        <v>10</v>
      </c>
      <c r="R77" s="40">
        <v>10</v>
      </c>
      <c r="S77" s="119" t="s">
        <v>387</v>
      </c>
      <c r="T77" s="40">
        <f t="shared" ref="T77" si="41">+M77*N77*O77*P77*Q77*R77</f>
        <v>250000</v>
      </c>
      <c r="U77" s="32" t="str">
        <f t="shared" si="33"/>
        <v>ALTA</v>
      </c>
      <c r="V77" s="118" t="s">
        <v>59</v>
      </c>
      <c r="W77" s="49" t="str">
        <f t="shared" si="34"/>
        <v>Si</v>
      </c>
      <c r="X77" s="41" t="s">
        <v>394</v>
      </c>
      <c r="Y77" s="39" t="s">
        <v>231</v>
      </c>
    </row>
    <row r="78" spans="1:25" ht="39.950000000000003" customHeight="1" x14ac:dyDescent="0.25">
      <c r="A78" s="104" t="s">
        <v>157</v>
      </c>
      <c r="B78" s="40" t="s">
        <v>168</v>
      </c>
      <c r="C78" s="40" t="s">
        <v>224</v>
      </c>
      <c r="D78" s="41" t="s">
        <v>203</v>
      </c>
      <c r="E78" s="49" t="s">
        <v>26</v>
      </c>
      <c r="F78" s="40" t="s">
        <v>255</v>
      </c>
      <c r="G78" s="39" t="s">
        <v>2</v>
      </c>
      <c r="H78" s="40" t="s">
        <v>308</v>
      </c>
      <c r="I78" s="40" t="s">
        <v>72</v>
      </c>
      <c r="J78" s="40" t="s">
        <v>37</v>
      </c>
      <c r="K78" s="41" t="s">
        <v>38</v>
      </c>
      <c r="L78" s="114" t="s">
        <v>331</v>
      </c>
      <c r="M78" s="49">
        <v>10</v>
      </c>
      <c r="N78" s="40">
        <v>1</v>
      </c>
      <c r="O78" s="40">
        <v>10</v>
      </c>
      <c r="P78" s="40">
        <v>1</v>
      </c>
      <c r="Q78" s="40">
        <v>5</v>
      </c>
      <c r="R78" s="40">
        <v>10</v>
      </c>
      <c r="S78" s="40" t="s">
        <v>332</v>
      </c>
      <c r="T78" s="40">
        <f t="shared" si="3"/>
        <v>5000</v>
      </c>
      <c r="U78" s="32" t="str">
        <f t="shared" si="33"/>
        <v>BAJA</v>
      </c>
      <c r="V78" s="118" t="s">
        <v>45</v>
      </c>
      <c r="W78" s="49" t="str">
        <f t="shared" si="34"/>
        <v>No</v>
      </c>
      <c r="X78" s="41"/>
      <c r="Y78" s="39" t="s">
        <v>392</v>
      </c>
    </row>
    <row r="79" spans="1:25" ht="39.950000000000003" customHeight="1" x14ac:dyDescent="0.25">
      <c r="A79" s="104" t="s">
        <v>157</v>
      </c>
      <c r="B79" s="40" t="s">
        <v>168</v>
      </c>
      <c r="C79" s="40" t="s">
        <v>224</v>
      </c>
      <c r="D79" s="41" t="s">
        <v>203</v>
      </c>
      <c r="E79" s="49" t="s">
        <v>26</v>
      </c>
      <c r="F79" s="40" t="s">
        <v>255</v>
      </c>
      <c r="G79" s="39" t="s">
        <v>3</v>
      </c>
      <c r="H79" s="40" t="s">
        <v>401</v>
      </c>
      <c r="I79" s="40" t="s">
        <v>48</v>
      </c>
      <c r="J79" s="40" t="s">
        <v>37</v>
      </c>
      <c r="K79" s="41" t="s">
        <v>52</v>
      </c>
      <c r="L79" s="114" t="s">
        <v>331</v>
      </c>
      <c r="M79" s="49">
        <v>1</v>
      </c>
      <c r="N79" s="40">
        <v>5</v>
      </c>
      <c r="O79" s="40">
        <v>10</v>
      </c>
      <c r="P79" s="40">
        <v>10</v>
      </c>
      <c r="Q79" s="40">
        <v>10</v>
      </c>
      <c r="R79" s="40">
        <v>10</v>
      </c>
      <c r="S79" s="40" t="s">
        <v>365</v>
      </c>
      <c r="T79" s="40">
        <f t="shared" ref="T79" si="42">+M79*N79*O79*P79*Q79*R79</f>
        <v>50000</v>
      </c>
      <c r="U79" s="32" t="str">
        <f t="shared" si="33"/>
        <v>MODERADA</v>
      </c>
      <c r="V79" s="118" t="s">
        <v>45</v>
      </c>
      <c r="W79" s="49" t="str">
        <f t="shared" si="34"/>
        <v>No</v>
      </c>
      <c r="X79" s="41"/>
      <c r="Y79" s="39" t="s">
        <v>392</v>
      </c>
    </row>
    <row r="80" spans="1:25" ht="39.950000000000003" customHeight="1" x14ac:dyDescent="0.25">
      <c r="A80" s="104" t="s">
        <v>157</v>
      </c>
      <c r="B80" s="40" t="s">
        <v>168</v>
      </c>
      <c r="C80" s="40" t="s">
        <v>224</v>
      </c>
      <c r="D80" s="41" t="s">
        <v>180</v>
      </c>
      <c r="E80" s="49" t="s">
        <v>26</v>
      </c>
      <c r="F80" s="40" t="s">
        <v>255</v>
      </c>
      <c r="G80" s="39" t="s">
        <v>11</v>
      </c>
      <c r="H80" s="40" t="s">
        <v>314</v>
      </c>
      <c r="I80" s="40" t="s">
        <v>36</v>
      </c>
      <c r="J80" s="40" t="s">
        <v>37</v>
      </c>
      <c r="K80" s="41" t="s">
        <v>77</v>
      </c>
      <c r="L80" s="114" t="s">
        <v>331</v>
      </c>
      <c r="M80" s="49">
        <v>10</v>
      </c>
      <c r="N80" s="40">
        <v>1</v>
      </c>
      <c r="O80" s="40">
        <v>10</v>
      </c>
      <c r="P80" s="40">
        <v>10</v>
      </c>
      <c r="Q80" s="40">
        <v>10</v>
      </c>
      <c r="R80" s="40">
        <v>10</v>
      </c>
      <c r="S80" s="32" t="s">
        <v>375</v>
      </c>
      <c r="T80" s="40">
        <f t="shared" si="3"/>
        <v>100000</v>
      </c>
      <c r="U80" s="32" t="str">
        <f t="shared" si="33"/>
        <v>MODERADA</v>
      </c>
      <c r="V80" s="118" t="s">
        <v>45</v>
      </c>
      <c r="W80" s="49" t="str">
        <f t="shared" si="34"/>
        <v>No</v>
      </c>
      <c r="X80" s="41"/>
      <c r="Y80" s="39" t="s">
        <v>392</v>
      </c>
    </row>
    <row r="81" spans="1:25" ht="39.950000000000003" customHeight="1" x14ac:dyDescent="0.2">
      <c r="A81" s="104" t="s">
        <v>157</v>
      </c>
      <c r="B81" s="40" t="s">
        <v>168</v>
      </c>
      <c r="C81" s="40" t="s">
        <v>224</v>
      </c>
      <c r="D81" s="41" t="s">
        <v>181</v>
      </c>
      <c r="E81" s="49" t="s">
        <v>26</v>
      </c>
      <c r="F81" s="40" t="s">
        <v>255</v>
      </c>
      <c r="G81" s="39" t="s">
        <v>7</v>
      </c>
      <c r="H81" s="40" t="s">
        <v>315</v>
      </c>
      <c r="I81" s="40" t="s">
        <v>50</v>
      </c>
      <c r="J81" s="40" t="s">
        <v>37</v>
      </c>
      <c r="K81" s="41" t="s">
        <v>63</v>
      </c>
      <c r="L81" s="114" t="s">
        <v>331</v>
      </c>
      <c r="M81" s="49">
        <v>10</v>
      </c>
      <c r="N81" s="40">
        <v>5</v>
      </c>
      <c r="O81" s="40">
        <v>10</v>
      </c>
      <c r="P81" s="40">
        <v>5</v>
      </c>
      <c r="Q81" s="40">
        <v>10</v>
      </c>
      <c r="R81" s="40">
        <v>10</v>
      </c>
      <c r="S81" s="121" t="s">
        <v>389</v>
      </c>
      <c r="T81" s="40">
        <f t="shared" si="3"/>
        <v>250000</v>
      </c>
      <c r="U81" s="32" t="str">
        <f t="shared" si="33"/>
        <v>ALTA</v>
      </c>
      <c r="V81" s="118" t="s">
        <v>59</v>
      </c>
      <c r="W81" s="49" t="str">
        <f t="shared" si="34"/>
        <v>Si</v>
      </c>
      <c r="X81" s="41" t="s">
        <v>394</v>
      </c>
      <c r="Y81" s="39" t="s">
        <v>231</v>
      </c>
    </row>
    <row r="82" spans="1:25" ht="39.950000000000003" customHeight="1" x14ac:dyDescent="0.25">
      <c r="A82" s="104" t="s">
        <v>157</v>
      </c>
      <c r="B82" s="40" t="s">
        <v>168</v>
      </c>
      <c r="C82" s="40" t="s">
        <v>224</v>
      </c>
      <c r="D82" s="41" t="s">
        <v>181</v>
      </c>
      <c r="E82" s="49" t="s">
        <v>26</v>
      </c>
      <c r="F82" s="40" t="s">
        <v>255</v>
      </c>
      <c r="G82" s="39" t="s">
        <v>11</v>
      </c>
      <c r="H82" s="40" t="s">
        <v>316</v>
      </c>
      <c r="I82" s="40" t="s">
        <v>36</v>
      </c>
      <c r="J82" s="40" t="s">
        <v>37</v>
      </c>
      <c r="K82" s="41" t="s">
        <v>77</v>
      </c>
      <c r="L82" s="114" t="s">
        <v>331</v>
      </c>
      <c r="M82" s="49">
        <v>5</v>
      </c>
      <c r="N82" s="40">
        <v>1</v>
      </c>
      <c r="O82" s="40">
        <v>5</v>
      </c>
      <c r="P82" s="40">
        <v>10</v>
      </c>
      <c r="Q82" s="40">
        <v>10</v>
      </c>
      <c r="R82" s="40">
        <v>10</v>
      </c>
      <c r="S82" s="32" t="s">
        <v>375</v>
      </c>
      <c r="T82" s="40">
        <f t="shared" ref="T82" si="43">+M82*N82*O82*P82*Q82*R82</f>
        <v>25000</v>
      </c>
      <c r="U82" s="32" t="str">
        <f t="shared" si="33"/>
        <v>BAJA</v>
      </c>
      <c r="V82" s="118" t="s">
        <v>45</v>
      </c>
      <c r="W82" s="49" t="str">
        <f t="shared" si="34"/>
        <v>No</v>
      </c>
      <c r="X82" s="41"/>
      <c r="Y82" s="39" t="s">
        <v>392</v>
      </c>
    </row>
    <row r="83" spans="1:25" ht="39.950000000000003" customHeight="1" x14ac:dyDescent="0.2">
      <c r="A83" s="104" t="s">
        <v>157</v>
      </c>
      <c r="B83" s="40" t="s">
        <v>168</v>
      </c>
      <c r="C83" s="40" t="s">
        <v>224</v>
      </c>
      <c r="D83" s="41" t="s">
        <v>205</v>
      </c>
      <c r="E83" s="49" t="s">
        <v>46</v>
      </c>
      <c r="F83" s="40" t="s">
        <v>347</v>
      </c>
      <c r="G83" s="39" t="s">
        <v>7</v>
      </c>
      <c r="H83" s="40" t="s">
        <v>345</v>
      </c>
      <c r="I83" s="40" t="s">
        <v>50</v>
      </c>
      <c r="J83" s="40" t="s">
        <v>37</v>
      </c>
      <c r="K83" s="41" t="s">
        <v>63</v>
      </c>
      <c r="L83" s="114" t="s">
        <v>331</v>
      </c>
      <c r="M83" s="49">
        <v>10</v>
      </c>
      <c r="N83" s="40">
        <v>5</v>
      </c>
      <c r="O83" s="40">
        <v>10</v>
      </c>
      <c r="P83" s="40">
        <v>5</v>
      </c>
      <c r="Q83" s="40">
        <v>10</v>
      </c>
      <c r="R83" s="40">
        <v>10</v>
      </c>
      <c r="S83" s="119" t="s">
        <v>383</v>
      </c>
      <c r="T83" s="40">
        <f t="shared" si="3"/>
        <v>250000</v>
      </c>
      <c r="U83" s="32" t="str">
        <f t="shared" si="33"/>
        <v>ALTA</v>
      </c>
      <c r="V83" s="118" t="s">
        <v>59</v>
      </c>
      <c r="W83" s="49" t="str">
        <f t="shared" si="34"/>
        <v>Si</v>
      </c>
      <c r="X83" s="41" t="s">
        <v>394</v>
      </c>
      <c r="Y83" s="39" t="s">
        <v>231</v>
      </c>
    </row>
    <row r="84" spans="1:25" ht="39.950000000000003" customHeight="1" x14ac:dyDescent="0.25">
      <c r="A84" s="104" t="s">
        <v>157</v>
      </c>
      <c r="B84" s="40" t="s">
        <v>168</v>
      </c>
      <c r="C84" s="40" t="s">
        <v>224</v>
      </c>
      <c r="D84" s="41" t="s">
        <v>206</v>
      </c>
      <c r="E84" s="49" t="s">
        <v>26</v>
      </c>
      <c r="F84" s="40" t="s">
        <v>255</v>
      </c>
      <c r="G84" s="39" t="s">
        <v>7</v>
      </c>
      <c r="H84" s="40" t="s">
        <v>348</v>
      </c>
      <c r="I84" s="40" t="s">
        <v>73</v>
      </c>
      <c r="J84" s="40" t="s">
        <v>37</v>
      </c>
      <c r="K84" s="41" t="s">
        <v>63</v>
      </c>
      <c r="L84" s="114" t="s">
        <v>331</v>
      </c>
      <c r="M84" s="49">
        <v>1</v>
      </c>
      <c r="N84" s="40">
        <v>1</v>
      </c>
      <c r="O84" s="40">
        <v>5</v>
      </c>
      <c r="P84" s="40">
        <v>5</v>
      </c>
      <c r="Q84" s="40">
        <v>5</v>
      </c>
      <c r="R84" s="40">
        <v>10</v>
      </c>
      <c r="S84" s="40" t="s">
        <v>379</v>
      </c>
      <c r="T84" s="40">
        <f t="shared" si="3"/>
        <v>1250</v>
      </c>
      <c r="U84" s="32" t="str">
        <f t="shared" si="33"/>
        <v>BAJA</v>
      </c>
      <c r="V84" s="118" t="s">
        <v>45</v>
      </c>
      <c r="W84" s="49" t="str">
        <f t="shared" si="34"/>
        <v>No</v>
      </c>
      <c r="X84" s="41"/>
      <c r="Y84" s="39" t="s">
        <v>231</v>
      </c>
    </row>
    <row r="85" spans="1:25" ht="39.950000000000003" customHeight="1" x14ac:dyDescent="0.25">
      <c r="A85" s="104" t="s">
        <v>157</v>
      </c>
      <c r="B85" s="40" t="s">
        <v>168</v>
      </c>
      <c r="C85" s="40" t="s">
        <v>224</v>
      </c>
      <c r="D85" s="41" t="s">
        <v>206</v>
      </c>
      <c r="E85" s="49" t="s">
        <v>26</v>
      </c>
      <c r="F85" s="40" t="s">
        <v>255</v>
      </c>
      <c r="G85" s="39" t="s">
        <v>4</v>
      </c>
      <c r="H85" s="40" t="s">
        <v>349</v>
      </c>
      <c r="I85" s="40" t="s">
        <v>29</v>
      </c>
      <c r="J85" s="40" t="s">
        <v>37</v>
      </c>
      <c r="K85" s="41" t="s">
        <v>52</v>
      </c>
      <c r="L85" s="114" t="s">
        <v>331</v>
      </c>
      <c r="M85" s="49">
        <v>1</v>
      </c>
      <c r="N85" s="40">
        <v>5</v>
      </c>
      <c r="O85" s="40">
        <v>5</v>
      </c>
      <c r="P85" s="40">
        <v>5</v>
      </c>
      <c r="Q85" s="40">
        <v>10</v>
      </c>
      <c r="R85" s="40">
        <v>10</v>
      </c>
      <c r="S85" s="40" t="s">
        <v>357</v>
      </c>
      <c r="T85" s="40">
        <f t="shared" ref="T85" si="44">+M85*N85*O85*P85*Q85*R85</f>
        <v>12500</v>
      </c>
      <c r="U85" s="32" t="str">
        <f t="shared" ref="U85" si="45">IF(T85&lt;=25000,"BAJA",IF(T85&lt;=125000,"MODERADA",IF(T85&gt;125000,"ALTA","")))</f>
        <v>BAJA</v>
      </c>
      <c r="V85" s="118" t="s">
        <v>45</v>
      </c>
      <c r="W85" s="49" t="str">
        <f t="shared" ref="W85" si="46">IFERROR(IF(V85="","",IF(V85="Significativo","Si",IF(V85="No significativo","No",""))),"")</f>
        <v>No</v>
      </c>
      <c r="X85" s="41"/>
      <c r="Y85" s="39" t="s">
        <v>392</v>
      </c>
    </row>
    <row r="86" spans="1:25" ht="39.950000000000003" customHeight="1" x14ac:dyDescent="0.25">
      <c r="A86" s="104" t="s">
        <v>157</v>
      </c>
      <c r="B86" s="40" t="s">
        <v>168</v>
      </c>
      <c r="C86" s="40" t="s">
        <v>224</v>
      </c>
      <c r="D86" s="41" t="s">
        <v>206</v>
      </c>
      <c r="E86" s="49" t="s">
        <v>26</v>
      </c>
      <c r="F86" s="40" t="s">
        <v>255</v>
      </c>
      <c r="G86" s="39" t="s">
        <v>2</v>
      </c>
      <c r="H86" s="40" t="s">
        <v>346</v>
      </c>
      <c r="I86" s="40" t="s">
        <v>61</v>
      </c>
      <c r="J86" s="40" t="s">
        <v>37</v>
      </c>
      <c r="K86" s="41" t="s">
        <v>38</v>
      </c>
      <c r="L86" s="114" t="s">
        <v>331</v>
      </c>
      <c r="M86" s="49">
        <v>1</v>
      </c>
      <c r="N86" s="40">
        <v>5</v>
      </c>
      <c r="O86" s="40">
        <v>5</v>
      </c>
      <c r="P86" s="40">
        <v>10</v>
      </c>
      <c r="Q86" s="40">
        <v>10</v>
      </c>
      <c r="R86" s="40">
        <v>10</v>
      </c>
      <c r="S86" s="40" t="s">
        <v>384</v>
      </c>
      <c r="T86" s="40">
        <f t="shared" ref="T86" si="47">+M86*N86*O86*P86*Q86*R86</f>
        <v>25000</v>
      </c>
      <c r="U86" s="32" t="str">
        <f t="shared" ref="U86" si="48">IF(T86&lt;=25000,"BAJA",IF(T86&lt;=125000,"MODERADA",IF(T86&gt;125000,"ALTA","")))</f>
        <v>BAJA</v>
      </c>
      <c r="V86" s="118" t="s">
        <v>45</v>
      </c>
      <c r="W86" s="49" t="str">
        <f t="shared" ref="W86" si="49">IFERROR(IF(V86="","",IF(V86="Significativo","Si",IF(V86="No significativo","No",""))),"")</f>
        <v>No</v>
      </c>
      <c r="X86" s="41"/>
      <c r="Y86" s="39" t="s">
        <v>392</v>
      </c>
    </row>
    <row r="87" spans="1:25" ht="39.950000000000003" customHeight="1" x14ac:dyDescent="0.2">
      <c r="A87" s="104" t="s">
        <v>157</v>
      </c>
      <c r="B87" s="40" t="s">
        <v>168</v>
      </c>
      <c r="C87" s="40" t="s">
        <v>224</v>
      </c>
      <c r="D87" s="41" t="s">
        <v>207</v>
      </c>
      <c r="E87" s="49" t="s">
        <v>46</v>
      </c>
      <c r="F87" s="40" t="s">
        <v>350</v>
      </c>
      <c r="G87" s="39" t="s">
        <v>7</v>
      </c>
      <c r="H87" s="40" t="s">
        <v>351</v>
      </c>
      <c r="I87" s="40" t="s">
        <v>50</v>
      </c>
      <c r="J87" s="40" t="s">
        <v>37</v>
      </c>
      <c r="K87" s="41" t="s">
        <v>63</v>
      </c>
      <c r="L87" s="114" t="s">
        <v>331</v>
      </c>
      <c r="M87" s="49">
        <v>10</v>
      </c>
      <c r="N87" s="40">
        <v>5</v>
      </c>
      <c r="O87" s="40">
        <v>10</v>
      </c>
      <c r="P87" s="40">
        <v>5</v>
      </c>
      <c r="Q87" s="40">
        <v>10</v>
      </c>
      <c r="R87" s="40">
        <v>10</v>
      </c>
      <c r="S87" s="119" t="s">
        <v>383</v>
      </c>
      <c r="T87" s="40">
        <f t="shared" ref="T87" si="50">+M87*N87*O87*P87*Q87*R87</f>
        <v>250000</v>
      </c>
      <c r="U87" s="32" t="str">
        <f t="shared" si="33"/>
        <v>ALTA</v>
      </c>
      <c r="V87" s="118" t="s">
        <v>59</v>
      </c>
      <c r="W87" s="49" t="str">
        <f t="shared" si="34"/>
        <v>Si</v>
      </c>
      <c r="X87" s="41" t="s">
        <v>394</v>
      </c>
      <c r="Y87" s="39" t="s">
        <v>231</v>
      </c>
    </row>
    <row r="88" spans="1:25" ht="39.950000000000003" customHeight="1" x14ac:dyDescent="0.25">
      <c r="A88" s="104" t="s">
        <v>157</v>
      </c>
      <c r="B88" s="40" t="s">
        <v>168</v>
      </c>
      <c r="C88" s="40" t="s">
        <v>324</v>
      </c>
      <c r="D88" s="41" t="s">
        <v>318</v>
      </c>
      <c r="E88" s="49" t="s">
        <v>46</v>
      </c>
      <c r="F88" s="40" t="s">
        <v>402</v>
      </c>
      <c r="G88" s="39" t="s">
        <v>328</v>
      </c>
      <c r="H88" s="40" t="s">
        <v>352</v>
      </c>
      <c r="I88" s="40" t="s">
        <v>325</v>
      </c>
      <c r="J88" s="40" t="s">
        <v>37</v>
      </c>
      <c r="K88" s="41" t="s">
        <v>71</v>
      </c>
      <c r="L88" s="114" t="s">
        <v>331</v>
      </c>
      <c r="M88" s="49">
        <v>1</v>
      </c>
      <c r="N88" s="40">
        <v>1</v>
      </c>
      <c r="O88" s="40">
        <v>5</v>
      </c>
      <c r="P88" s="40">
        <v>5</v>
      </c>
      <c r="Q88" s="40">
        <v>5</v>
      </c>
      <c r="R88" s="40">
        <v>10</v>
      </c>
      <c r="S88" s="40" t="s">
        <v>390</v>
      </c>
      <c r="T88" s="40">
        <f t="shared" si="3"/>
        <v>1250</v>
      </c>
      <c r="U88" s="32" t="str">
        <f t="shared" si="33"/>
        <v>BAJA</v>
      </c>
      <c r="V88" s="118" t="s">
        <v>45</v>
      </c>
      <c r="W88" s="49" t="str">
        <f t="shared" si="34"/>
        <v>No</v>
      </c>
      <c r="X88" s="41" t="s">
        <v>372</v>
      </c>
      <c r="Y88" s="39" t="s">
        <v>392</v>
      </c>
    </row>
    <row r="89" spans="1:25" ht="39.950000000000003" customHeight="1" x14ac:dyDescent="0.25">
      <c r="A89" s="104" t="s">
        <v>157</v>
      </c>
      <c r="B89" s="40" t="s">
        <v>168</v>
      </c>
      <c r="C89" s="40" t="s">
        <v>324</v>
      </c>
      <c r="D89" s="41" t="s">
        <v>319</v>
      </c>
      <c r="E89" s="49" t="s">
        <v>26</v>
      </c>
      <c r="F89" s="40" t="s">
        <v>255</v>
      </c>
      <c r="G89" s="39" t="s">
        <v>4</v>
      </c>
      <c r="H89" s="40" t="s">
        <v>353</v>
      </c>
      <c r="I89" s="40" t="s">
        <v>29</v>
      </c>
      <c r="J89" s="40" t="s">
        <v>37</v>
      </c>
      <c r="K89" s="41" t="s">
        <v>52</v>
      </c>
      <c r="L89" s="114" t="s">
        <v>331</v>
      </c>
      <c r="M89" s="49">
        <v>10</v>
      </c>
      <c r="N89" s="40">
        <v>1</v>
      </c>
      <c r="O89" s="40">
        <v>10</v>
      </c>
      <c r="P89" s="40">
        <v>5</v>
      </c>
      <c r="Q89" s="40">
        <v>10</v>
      </c>
      <c r="R89" s="40">
        <v>10</v>
      </c>
      <c r="S89" s="40" t="s">
        <v>357</v>
      </c>
      <c r="T89" s="40">
        <f t="shared" ref="T89" si="51">+M89*N89*O89*P89*Q89*R89</f>
        <v>50000</v>
      </c>
      <c r="U89" s="32" t="str">
        <f t="shared" si="33"/>
        <v>MODERADA</v>
      </c>
      <c r="V89" s="118" t="s">
        <v>45</v>
      </c>
      <c r="W89" s="49" t="str">
        <f t="shared" si="34"/>
        <v>No</v>
      </c>
      <c r="X89" s="41"/>
      <c r="Y89" s="39" t="s">
        <v>392</v>
      </c>
    </row>
    <row r="90" spans="1:25" ht="39.950000000000003" customHeight="1" x14ac:dyDescent="0.25">
      <c r="A90" s="104" t="s">
        <v>157</v>
      </c>
      <c r="B90" s="40" t="s">
        <v>168</v>
      </c>
      <c r="C90" s="40" t="s">
        <v>324</v>
      </c>
      <c r="D90" s="41" t="s">
        <v>321</v>
      </c>
      <c r="E90" s="49" t="s">
        <v>26</v>
      </c>
      <c r="F90" s="40" t="s">
        <v>255</v>
      </c>
      <c r="G90" s="39" t="s">
        <v>7</v>
      </c>
      <c r="H90" s="40" t="s">
        <v>354</v>
      </c>
      <c r="I90" s="40" t="s">
        <v>32</v>
      </c>
      <c r="J90" s="40" t="s">
        <v>37</v>
      </c>
      <c r="K90" s="41" t="s">
        <v>71</v>
      </c>
      <c r="L90" s="114" t="s">
        <v>331</v>
      </c>
      <c r="M90" s="49">
        <v>10</v>
      </c>
      <c r="N90" s="40">
        <v>1</v>
      </c>
      <c r="O90" s="40">
        <v>1</v>
      </c>
      <c r="P90" s="40">
        <v>5</v>
      </c>
      <c r="Q90" s="40">
        <v>5</v>
      </c>
      <c r="R90" s="40">
        <v>10</v>
      </c>
      <c r="S90" s="40" t="s">
        <v>363</v>
      </c>
      <c r="T90" s="40">
        <f t="shared" ref="T90" si="52">+M90*N90*O90*P90*Q90*R90</f>
        <v>2500</v>
      </c>
      <c r="U90" s="32" t="str">
        <f t="shared" si="33"/>
        <v>BAJA</v>
      </c>
      <c r="V90" s="118" t="s">
        <v>45</v>
      </c>
      <c r="W90" s="49" t="str">
        <f t="shared" si="34"/>
        <v>No</v>
      </c>
      <c r="X90" s="41"/>
      <c r="Y90" s="39" t="s">
        <v>231</v>
      </c>
    </row>
    <row r="91" spans="1:25" ht="39.950000000000003" customHeight="1" x14ac:dyDescent="0.25">
      <c r="A91" s="104" t="s">
        <v>157</v>
      </c>
      <c r="B91" s="40" t="s">
        <v>168</v>
      </c>
      <c r="C91" s="40" t="s">
        <v>324</v>
      </c>
      <c r="D91" s="41" t="s">
        <v>322</v>
      </c>
      <c r="E91" s="49" t="s">
        <v>26</v>
      </c>
      <c r="F91" s="40" t="s">
        <v>255</v>
      </c>
      <c r="G91" s="39" t="s">
        <v>329</v>
      </c>
      <c r="H91" s="40" t="s">
        <v>355</v>
      </c>
      <c r="I91" s="40" t="s">
        <v>326</v>
      </c>
      <c r="J91" s="40" t="s">
        <v>51</v>
      </c>
      <c r="K91" s="41" t="s">
        <v>71</v>
      </c>
      <c r="L91" s="114" t="s">
        <v>331</v>
      </c>
      <c r="M91" s="49">
        <v>5</v>
      </c>
      <c r="N91" s="40">
        <v>1</v>
      </c>
      <c r="O91" s="40">
        <v>10</v>
      </c>
      <c r="P91" s="40">
        <v>5</v>
      </c>
      <c r="Q91" s="40">
        <v>10</v>
      </c>
      <c r="R91" s="40">
        <v>10</v>
      </c>
      <c r="S91" s="40" t="s">
        <v>369</v>
      </c>
      <c r="T91" s="40">
        <f t="shared" si="3"/>
        <v>25000</v>
      </c>
      <c r="U91" s="32" t="str">
        <f t="shared" si="33"/>
        <v>BAJA</v>
      </c>
      <c r="V91" s="118" t="s">
        <v>45</v>
      </c>
      <c r="W91" s="49" t="str">
        <f t="shared" si="34"/>
        <v>No</v>
      </c>
      <c r="X91" s="41"/>
      <c r="Y91" s="39" t="s">
        <v>230</v>
      </c>
    </row>
    <row r="92" spans="1:25" ht="39.950000000000003" customHeight="1" x14ac:dyDescent="0.25">
      <c r="A92" s="104" t="s">
        <v>157</v>
      </c>
      <c r="B92" s="40" t="s">
        <v>168</v>
      </c>
      <c r="C92" s="40" t="s">
        <v>324</v>
      </c>
      <c r="D92" s="41" t="s">
        <v>323</v>
      </c>
      <c r="E92" s="49" t="s">
        <v>26</v>
      </c>
      <c r="F92" s="40" t="s">
        <v>255</v>
      </c>
      <c r="G92" s="39" t="s">
        <v>330</v>
      </c>
      <c r="H92" s="40" t="s">
        <v>355</v>
      </c>
      <c r="I92" s="40" t="s">
        <v>327</v>
      </c>
      <c r="J92" s="40" t="s">
        <v>51</v>
      </c>
      <c r="K92" s="41" t="s">
        <v>71</v>
      </c>
      <c r="L92" s="114" t="s">
        <v>331</v>
      </c>
      <c r="M92" s="49">
        <v>10</v>
      </c>
      <c r="N92" s="40">
        <v>1</v>
      </c>
      <c r="O92" s="40">
        <v>10</v>
      </c>
      <c r="P92" s="40">
        <v>5</v>
      </c>
      <c r="Q92" s="40">
        <v>10</v>
      </c>
      <c r="R92" s="40">
        <v>10</v>
      </c>
      <c r="S92" s="40" t="s">
        <v>369</v>
      </c>
      <c r="T92" s="40">
        <f t="shared" si="3"/>
        <v>50000</v>
      </c>
      <c r="U92" s="32" t="str">
        <f t="shared" si="33"/>
        <v>MODERADA</v>
      </c>
      <c r="V92" s="118" t="s">
        <v>45</v>
      </c>
      <c r="W92" s="49" t="str">
        <f t="shared" si="34"/>
        <v>No</v>
      </c>
      <c r="X92" s="41" t="s">
        <v>372</v>
      </c>
      <c r="Y92" s="39" t="s">
        <v>230</v>
      </c>
    </row>
    <row r="93" spans="1:25" ht="39.950000000000003" customHeight="1" x14ac:dyDescent="0.25">
      <c r="A93" s="104"/>
      <c r="B93" s="40"/>
      <c r="C93" s="40"/>
      <c r="D93" s="41"/>
      <c r="E93" s="49"/>
      <c r="F93" s="40"/>
      <c r="G93" s="39"/>
      <c r="H93" s="40"/>
      <c r="I93" s="40"/>
      <c r="J93" s="40"/>
      <c r="K93" s="41"/>
      <c r="L93" s="50"/>
      <c r="M93" s="49"/>
      <c r="N93" s="40"/>
      <c r="O93" s="40"/>
      <c r="P93" s="40"/>
      <c r="Q93" s="40"/>
      <c r="R93" s="40"/>
      <c r="S93" s="40"/>
      <c r="T93" s="40"/>
      <c r="U93" s="40"/>
      <c r="V93" s="41"/>
      <c r="W93" s="49"/>
      <c r="X93" s="41"/>
      <c r="Y93" s="39"/>
    </row>
    <row r="94" spans="1:25" ht="30" customHeight="1" thickBot="1" x14ac:dyDescent="0.3">
      <c r="A94" s="105"/>
      <c r="B94" s="106"/>
      <c r="C94" s="106"/>
      <c r="D94" s="107"/>
      <c r="E94" s="110"/>
      <c r="F94" s="106"/>
      <c r="G94" s="111"/>
      <c r="H94" s="106"/>
      <c r="I94" s="106"/>
      <c r="J94" s="106"/>
      <c r="K94" s="107"/>
      <c r="L94" s="115"/>
      <c r="M94" s="110"/>
      <c r="N94" s="106"/>
      <c r="O94" s="106"/>
      <c r="P94" s="106"/>
      <c r="Q94" s="106"/>
      <c r="R94" s="106"/>
      <c r="S94" s="106"/>
      <c r="T94" s="106"/>
      <c r="U94" s="106"/>
      <c r="V94" s="107"/>
      <c r="W94" s="110"/>
      <c r="X94" s="107"/>
      <c r="Y94" s="39"/>
    </row>
  </sheetData>
  <sheetProtection formatCells="0" formatColumns="0" formatRows="0" insertColumns="0" insertRows="0"/>
  <protectedRanges>
    <protectedRange algorithmName="SHA-512" hashValue="09jzJxAH+giazvQZmJXE//0PbwPk2MA19AcMNldQXcPcMJS1oCImliZCAhf2M6cySJZVX9tGxdCyjL9WdlsgIQ==" saltValue="sqwP5QeRd1XHfZLWWsfXpQ==" spinCount="100000" sqref="M93:X94 M8:V92 X8:X92" name="VALORACION"/>
  </protectedRanges>
  <mergeCells count="20">
    <mergeCell ref="A1:A3"/>
    <mergeCell ref="B1:U1"/>
    <mergeCell ref="B2:U2"/>
    <mergeCell ref="B3:U3"/>
    <mergeCell ref="E6:H6"/>
    <mergeCell ref="I6:K6"/>
    <mergeCell ref="V6:V7"/>
    <mergeCell ref="V1:Y1"/>
    <mergeCell ref="V2:Y2"/>
    <mergeCell ref="V3:Y3"/>
    <mergeCell ref="M6:R6"/>
    <mergeCell ref="S6:S7"/>
    <mergeCell ref="T6:U7"/>
    <mergeCell ref="W5:X6"/>
    <mergeCell ref="Y5:Y6"/>
    <mergeCell ref="D4:Y4"/>
    <mergeCell ref="A5:D6"/>
    <mergeCell ref="E5:K5"/>
    <mergeCell ref="L5:L7"/>
    <mergeCell ref="M5:V5"/>
  </mergeCells>
  <phoneticPr fontId="6" type="noConversion"/>
  <conditionalFormatting sqref="H26:H27">
    <cfRule type="containsText" dxfId="31" priority="73" operator="containsText" text="Positivo">
      <formula>NOT(ISERROR(SEARCH("Positivo",H26)))</formula>
    </cfRule>
    <cfRule type="containsText" dxfId="30" priority="74" operator="containsText" text="Negativo">
      <formula>NOT(ISERROR(SEARCH("Negativo",H26)))</formula>
    </cfRule>
  </conditionalFormatting>
  <conditionalFormatting sqref="H50">
    <cfRule type="containsText" dxfId="29" priority="71" operator="containsText" text="Positivo">
      <formula>NOT(ISERROR(SEARCH("Positivo",H50)))</formula>
    </cfRule>
    <cfRule type="containsText" dxfId="28" priority="72" operator="containsText" text="Negativo">
      <formula>NOT(ISERROR(SEARCH("Negativo",H50)))</formula>
    </cfRule>
  </conditionalFormatting>
  <conditionalFormatting sqref="H8:J21 A8:G29 W10:Y92 M13:T14 M23:R87 S26:T40 I26:J90 A30:F94 S56:T62 S83:T87 M88:T92 I91:I94 J91:J1048576">
    <cfRule type="containsText" dxfId="27" priority="81" operator="containsText" text="Positivo">
      <formula>NOT(ISERROR(SEARCH("Positivo",A8)))</formula>
    </cfRule>
    <cfRule type="containsText" dxfId="26" priority="82" operator="containsText" text="Negativo">
      <formula>NOT(ISERROR(SEARCH("Negativo",A8)))</formula>
    </cfRule>
  </conditionalFormatting>
  <conditionalFormatting sqref="I21:I22 H22 J22 H23:J25">
    <cfRule type="containsText" dxfId="25" priority="77" operator="containsText" text="Positivo">
      <formula>NOT(ISERROR(SEARCH("Positivo",H21)))</formula>
    </cfRule>
    <cfRule type="containsText" dxfId="24" priority="78" operator="containsText" text="Negativo">
      <formula>NOT(ISERROR(SEARCH("Negativo",H21)))</formula>
    </cfRule>
  </conditionalFormatting>
  <conditionalFormatting sqref="J7">
    <cfRule type="containsText" dxfId="23" priority="101" operator="containsText" text="Positivo">
      <formula>NOT(ISERROR(SEARCH("Positivo",J7)))</formula>
    </cfRule>
    <cfRule type="containsText" dxfId="22" priority="102" operator="containsText" text="Negativo">
      <formula>NOT(ISERROR(SEARCH("Negativo",J7)))</formula>
    </cfRule>
    <cfRule type="containsText" dxfId="21" priority="104" operator="containsText" text="Positivo">
      <formula>NOT(ISERROR(SEARCH("Positivo",J7)))</formula>
    </cfRule>
  </conditionalFormatting>
  <conditionalFormatting sqref="M8:R12 T10:T12 T15 M15:R17 M16:T16 T17 M18:T19 M20:R21 T20:T21 M22:T22 S23:T24 T25 T41 S42:T47 T48:T55 T63:T67 S68:T68 T69 S70:T70 T71:T72 T80 S81:T81 T82 M93:Y94">
    <cfRule type="containsText" dxfId="20" priority="65" operator="containsText" text="Positivo">
      <formula>NOT(ISERROR(SEARCH("Positivo",M8)))</formula>
    </cfRule>
    <cfRule type="containsText" dxfId="19" priority="66" operator="containsText" text="Negativo">
      <formula>NOT(ISERROR(SEARCH("Negativo",M8)))</formula>
    </cfRule>
  </conditionalFormatting>
  <conditionalFormatting sqref="S49:S55">
    <cfRule type="containsText" dxfId="18" priority="7" operator="containsText" text="Positivo">
      <formula>NOT(ISERROR(SEARCH("Positivo",S49)))</formula>
    </cfRule>
    <cfRule type="containsText" dxfId="17" priority="8" operator="containsText" text="Negativo">
      <formula>NOT(ISERROR(SEARCH("Negativo",S49)))</formula>
    </cfRule>
  </conditionalFormatting>
  <conditionalFormatting sqref="S63:S64">
    <cfRule type="containsText" dxfId="16" priority="3" operator="containsText" text="Positivo">
      <formula>NOT(ISERROR(SEARCH("Positivo",S63)))</formula>
    </cfRule>
    <cfRule type="containsText" dxfId="15" priority="4" operator="containsText" text="Negativo">
      <formula>NOT(ISERROR(SEARCH("Negativo",S63)))</formula>
    </cfRule>
  </conditionalFormatting>
  <conditionalFormatting sqref="S66">
    <cfRule type="containsText" dxfId="14" priority="55" operator="containsText" text="Positivo">
      <formula>NOT(ISERROR(SEARCH("Positivo",S66)))</formula>
    </cfRule>
    <cfRule type="containsText" dxfId="13" priority="56" operator="containsText" text="Negativo">
      <formula>NOT(ISERROR(SEARCH("Negativo",S66)))</formula>
    </cfRule>
  </conditionalFormatting>
  <conditionalFormatting sqref="S73:T79">
    <cfRule type="containsText" dxfId="12" priority="1" operator="containsText" text="Positivo">
      <formula>NOT(ISERROR(SEARCH("Positivo",S73)))</formula>
    </cfRule>
    <cfRule type="containsText" dxfId="11" priority="2" operator="containsText" text="Negativo">
      <formula>NOT(ISERROR(SEARCH("Negativo",S73)))</formula>
    </cfRule>
  </conditionalFormatting>
  <conditionalFormatting sqref="U8:U92">
    <cfRule type="containsText" dxfId="10" priority="95" operator="containsText" text="Alta">
      <formula>NOT(ISERROR(SEARCH("Alta",U8)))</formula>
    </cfRule>
    <cfRule type="containsText" dxfId="9" priority="96" operator="containsText" text="Moderada">
      <formula>NOT(ISERROR(SEARCH("Moderada",U8)))</formula>
    </cfRule>
    <cfRule type="containsText" dxfId="8" priority="97" operator="containsText" text="Baja">
      <formula>NOT(ISERROR(SEARCH("Baja",U8)))</formula>
    </cfRule>
  </conditionalFormatting>
  <conditionalFormatting sqref="V8:V92">
    <cfRule type="containsText" dxfId="7" priority="87" operator="containsText" text="No Significativo">
      <formula>NOT(ISERROR(SEARCH("No Significativo",V8)))</formula>
    </cfRule>
    <cfRule type="containsText" dxfId="6" priority="88" operator="containsText" text="Significativo">
      <formula>NOT(ISERROR(SEARCH("Significativo",V8)))</formula>
    </cfRule>
  </conditionalFormatting>
  <conditionalFormatting sqref="V95:V1048576">
    <cfRule type="containsText" dxfId="5" priority="98" operator="containsText" text="Potencialmente No Tolerable">
      <formula>NOT(ISERROR(SEARCH("Potencialmente No Tolerable",V95)))</formula>
    </cfRule>
    <cfRule type="containsText" dxfId="4" priority="99" operator="containsText" text="No Tolerable">
      <formula>NOT(ISERROR(SEARCH("No Tolerable",V95)))</formula>
    </cfRule>
    <cfRule type="containsText" dxfId="3" priority="100" operator="containsText" text="Tolerable">
      <formula>NOT(ISERROR(SEARCH("Tolerable",V95)))</formula>
    </cfRule>
  </conditionalFormatting>
  <conditionalFormatting sqref="W5 M6 V6">
    <cfRule type="containsText" dxfId="2" priority="89" operator="containsText" text="Potencialmente No Tolerable">
      <formula>NOT(ISERROR(SEARCH("Potencialmente No Tolerable",M5)))</formula>
    </cfRule>
    <cfRule type="containsText" dxfId="1" priority="90" operator="containsText" text="No Tolerable">
      <formula>NOT(ISERROR(SEARCH("No Tolerable",M5)))</formula>
    </cfRule>
    <cfRule type="containsText" dxfId="0" priority="91" operator="containsText" text="Tolerable">
      <formula>NOT(ISERROR(SEARCH("Tolerable",M5)))</formula>
    </cfRule>
  </conditionalFormatting>
  <dataValidations count="18">
    <dataValidation type="list" allowBlank="1" showInputMessage="1" showErrorMessage="1" sqref="B15:B17" xr:uid="{D12CE9AE-8E84-482E-82ED-5B15D8E5E51A}">
      <formula1>INDIRECT($A$15)</formula1>
    </dataValidation>
    <dataValidation type="list" allowBlank="1" showInputMessage="1" showErrorMessage="1" sqref="B28:B29" xr:uid="{7B6C77DC-B55E-48A5-860A-3F791CFD5832}">
      <formula1>INDIRECT($A$28)</formula1>
    </dataValidation>
    <dataValidation type="list" allowBlank="1" showInputMessage="1" showErrorMessage="1" sqref="B35" xr:uid="{1A245010-6B79-495F-8F7D-95304006A2AA}">
      <formula1>INDIRECT($A$35)</formula1>
    </dataValidation>
    <dataValidation type="list" allowBlank="1" showInputMessage="1" showErrorMessage="1" sqref="B36" xr:uid="{C85306E5-BC51-4FAF-A8B4-5B5C47FB1E6C}">
      <formula1>INDIRECT($A$36)</formula1>
    </dataValidation>
    <dataValidation type="list" allowBlank="1" showInputMessage="1" showErrorMessage="1" sqref="B43:B44" xr:uid="{F24914BE-ADF8-46E0-B33F-F5EA0E68F32A}">
      <formula1>INDIRECT($A$43)</formula1>
    </dataValidation>
    <dataValidation type="list" allowBlank="1" showInputMessage="1" showErrorMessage="1" sqref="B84:B87" xr:uid="{F409D0F9-E488-49E9-A2C5-0AD712925C76}">
      <formula1>INDIRECT($A$84)</formula1>
    </dataValidation>
    <dataValidation type="list" allowBlank="1" showInputMessage="1" showErrorMessage="1" sqref="B88:B90" xr:uid="{20FC0765-C6C6-40E6-8A9D-B84A1B35DD04}">
      <formula1>INDIRECT($A$88)</formula1>
    </dataValidation>
    <dataValidation type="list" allowBlank="1" showInputMessage="1" showErrorMessage="1" sqref="B91:B93" xr:uid="{8CD68408-D9D6-42F6-84C0-2CAD2CDE3E51}">
      <formula1>INDIRECT($A$91)</formula1>
    </dataValidation>
    <dataValidation type="list" allowBlank="1" showInputMessage="1" showErrorMessage="1" sqref="B94" xr:uid="{0F763752-245E-43C2-8481-C79B49DA837F}">
      <formula1>INDIRECT($A$94)</formula1>
    </dataValidation>
    <dataValidation type="list" allowBlank="1" showInputMessage="1" showErrorMessage="1" sqref="D15:D17" xr:uid="{5D516172-D96B-49E5-8736-86C1D0961445}">
      <formula1>INDIRECT($C$15)</formula1>
    </dataValidation>
    <dataValidation type="list" allowBlank="1" showInputMessage="1" showErrorMessage="1" sqref="G8" xr:uid="{BB845212-06E6-4803-8B31-36B864FB5134}">
      <formula1>INDIRECT(G8)</formula1>
    </dataValidation>
    <dataValidation type="list" allowBlank="1" showInputMessage="1" showErrorMessage="1" sqref="B30:B34" xr:uid="{38501FCD-D937-43EC-961E-9CE8464DE9B2}">
      <formula1>INDIRECT(#REF!)</formula1>
    </dataValidation>
    <dataValidation type="list" allowBlank="1" showInputMessage="1" showErrorMessage="1" sqref="B45:B63 B65:B83" xr:uid="{D575BF4F-7260-4B3F-ADB5-331D67655047}">
      <formula1>INDIRECT($A$45)</formula1>
    </dataValidation>
    <dataValidation type="list" allowBlank="1" showInputMessage="1" showErrorMessage="1" sqref="B37:B42 B64 D18:D94" xr:uid="{28896C74-C812-476C-A90F-7737E186F5DC}">
      <formula1>INDIRECT(A18)</formula1>
    </dataValidation>
    <dataValidation type="list" allowBlank="1" showInputMessage="1" showErrorMessage="1" sqref="B8:B14" xr:uid="{0B2F3507-C8B3-42E3-9B07-98D2FBF74B00}">
      <formula1>INDIRECT($A$8)</formula1>
    </dataValidation>
    <dataValidation type="list" allowBlank="1" showInputMessage="1" showErrorMessage="1" sqref="D8:D14" xr:uid="{08EFA033-2906-43A9-96C8-518BEA774B45}">
      <formula1>INDIRECT($C$8)</formula1>
    </dataValidation>
    <dataValidation type="list" allowBlank="1" showInputMessage="1" showErrorMessage="1" sqref="B18:B27" xr:uid="{3719CB82-CE8D-401C-96BA-60DDF693B27C}">
      <formula1>INDIRECT($A$18:$A$94)</formula1>
    </dataValidation>
    <dataValidation type="list" allowBlank="1" showInputMessage="1" showErrorMessage="1" sqref="I8:I105" xr:uid="{2CA1FB2F-C6FE-49DC-B111-C2BD02225C4D}">
      <formula1>INDIRECT(G8)</formula1>
    </dataValidation>
  </dataValidations>
  <pageMargins left="0.7" right="0.7" top="0.75" bottom="0.75" header="0.3" footer="0.3"/>
  <pageSetup paperSize="9" scale="19" orientation="portrait" r:id="rId1"/>
  <colBreaks count="1" manualBreakCount="1">
    <brk id="19" max="48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BD3C676-CC26-46BD-8DFA-B6D9A82F350D}">
          <x14:formula1>
            <xm:f>LISTAS!$F$6:$F$10</xm:f>
          </x14:formula1>
          <xm:sqref>C94 C8:C87</xm:sqref>
        </x14:dataValidation>
        <x14:dataValidation type="list" allowBlank="1" showInputMessage="1" showErrorMessage="1" xr:uid="{7C6AC25B-2229-4049-915F-4D8CBA6DD091}">
          <x14:formula1>
            <xm:f>LISTAS!$F$6:$F$11</xm:f>
          </x14:formula1>
          <xm:sqref>C88:C93</xm:sqref>
        </x14:dataValidation>
        <x14:dataValidation type="list" allowBlank="1" showInputMessage="1" showErrorMessage="1" xr:uid="{5234923A-9F1C-494F-A64F-24F32417E028}">
          <x14:formula1>
            <xm:f>LISTAS!$AR$6:$AR$11</xm:f>
          </x14:formula1>
          <xm:sqref>Y8:Y92</xm:sqref>
        </x14:dataValidation>
        <x14:dataValidation type="list" allowBlank="1" showInputMessage="1" showErrorMessage="1" xr:uid="{3C313567-D6EB-4862-8146-9EAC615148FB}">
          <x14:formula1>
            <xm:f>LISTAS!$AP$6:$AP$7</xm:f>
          </x14:formula1>
          <xm:sqref>R8:R94</xm:sqref>
        </x14:dataValidation>
        <x14:dataValidation type="list" allowBlank="1" showInputMessage="1" showErrorMessage="1" xr:uid="{6343ACF7-7B01-4683-8E7D-5A0ECC6EF17D}">
          <x14:formula1>
            <xm:f>LISTAS!$AC$6:$AC$7</xm:f>
          </x14:formula1>
          <xm:sqref>J8:J94</xm:sqref>
        </x14:dataValidation>
        <x14:dataValidation type="list" allowBlank="1" showInputMessage="1" showErrorMessage="1" xr:uid="{AF44823F-64EB-4FE8-B41D-EB4A9A7FF0AF}">
          <x14:formula1>
            <xm:f>LISTAS!$AD$6:$AD$13</xm:f>
          </x14:formula1>
          <xm:sqref>K8:K94</xm:sqref>
        </x14:dataValidation>
        <x14:dataValidation type="list" allowBlank="1" showInputMessage="1" showErrorMessage="1" xr:uid="{7F41496D-5A6B-48B9-ABA6-78AF2CBC3E0C}">
          <x14:formula1>
            <xm:f>LISTAS!$N$5:$AB$5</xm:f>
          </x14:formula1>
          <xm:sqref>G9:G94</xm:sqref>
        </x14:dataValidation>
        <x14:dataValidation type="list" allowBlank="1" showInputMessage="1" showErrorMessage="1" xr:uid="{B8C366F7-77A8-4E04-80E0-FAA985663BEB}">
          <x14:formula1>
            <xm:f>LISTAS!$AH$6:$AH$8</xm:f>
          </x14:formula1>
          <xm:sqref>N8:N94</xm:sqref>
        </x14:dataValidation>
        <x14:dataValidation type="list" allowBlank="1" showInputMessage="1" showErrorMessage="1" xr:uid="{E65DFC35-4A44-421A-A9FC-AB2075FD190F}">
          <x14:formula1>
            <xm:f>LISTAS!$AJ$6:$AJ$8</xm:f>
          </x14:formula1>
          <xm:sqref>O8:O94</xm:sqref>
        </x14:dataValidation>
        <x14:dataValidation type="list" allowBlank="1" showInputMessage="1" showErrorMessage="1" xr:uid="{3BEB90DE-5D92-4C3D-B98F-4CC237446E29}">
          <x14:formula1>
            <xm:f>LISTAS!$AL$6:$AL$8</xm:f>
          </x14:formula1>
          <xm:sqref>P8:P94</xm:sqref>
        </x14:dataValidation>
        <x14:dataValidation type="list" allowBlank="1" showInputMessage="1" showErrorMessage="1" xr:uid="{FD177F88-0B9C-48C1-894A-EC5925E01E64}">
          <x14:formula1>
            <xm:f>LISTAS!$AN$6:$AN$8</xm:f>
          </x14:formula1>
          <xm:sqref>Q8:Q94</xm:sqref>
        </x14:dataValidation>
        <x14:dataValidation type="list" allowBlank="1" showInputMessage="1" showErrorMessage="1" xr:uid="{EA230E2D-126B-47B7-83F5-C4D9ABD39C04}">
          <x14:formula1>
            <xm:f>LISTAS!$AF$6:$AF$8</xm:f>
          </x14:formula1>
          <xm:sqref>M8:M94</xm:sqref>
        </x14:dataValidation>
        <x14:dataValidation type="list" allowBlank="1" showInputMessage="1" showErrorMessage="1" xr:uid="{F02411CF-36CD-49EB-BCB6-BC0CAE1ABDB4}">
          <x14:formula1>
            <xm:f>LISTAS!$AQ$6:$AQ$8</xm:f>
          </x14:formula1>
          <xm:sqref>V8:V94</xm:sqref>
        </x14:dataValidation>
        <x14:dataValidation type="list" allowBlank="1" showInputMessage="1" showErrorMessage="1" xr:uid="{531AFB5C-3E04-47C0-A360-D121C90725F9}">
          <x14:formula1>
            <xm:f>LISTAS!$M$6:$M$8</xm:f>
          </x14:formula1>
          <xm:sqref>E8:E94</xm:sqref>
        </x14:dataValidation>
        <x14:dataValidation type="list" allowBlank="1" showInputMessage="1" showErrorMessage="1" xr:uid="{C731A0A5-A1D3-4241-B92E-D9E7B5D5E130}">
          <x14:formula1>
            <xm:f>LISTAS!$B$5:$E$5</xm:f>
          </x14:formula1>
          <xm:sqref>A8:A94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FD040-FAED-486B-AA6B-E92503402092}">
  <sheetPr codeName="Hoja4"/>
  <dimension ref="A1:I22"/>
  <sheetViews>
    <sheetView workbookViewId="0">
      <selection activeCell="B1" sqref="B1:F1"/>
    </sheetView>
  </sheetViews>
  <sheetFormatPr baseColWidth="10" defaultColWidth="11.42578125" defaultRowHeight="18" x14ac:dyDescent="0.25"/>
  <cols>
    <col min="1" max="1" width="46.42578125" style="61" bestFit="1" customWidth="1"/>
    <col min="2" max="2" width="25.85546875" style="61" bestFit="1" customWidth="1"/>
    <col min="3" max="3" width="25.140625" style="62" customWidth="1"/>
    <col min="4" max="4" width="11.42578125" style="61"/>
    <col min="5" max="16384" width="11.42578125" style="4"/>
  </cols>
  <sheetData>
    <row r="1" spans="1:9" ht="24.95" customHeight="1" x14ac:dyDescent="0.25">
      <c r="A1" s="242"/>
      <c r="B1" s="243" t="s">
        <v>128</v>
      </c>
      <c r="C1" s="243"/>
      <c r="D1" s="243"/>
      <c r="E1" s="243"/>
      <c r="F1" s="243"/>
      <c r="G1" s="241" t="s">
        <v>252</v>
      </c>
      <c r="H1" s="241"/>
      <c r="I1" s="241"/>
    </row>
    <row r="2" spans="1:9" ht="24.95" customHeight="1" x14ac:dyDescent="0.25">
      <c r="A2" s="242"/>
      <c r="B2" s="244" t="s">
        <v>78</v>
      </c>
      <c r="C2" s="244"/>
      <c r="D2" s="244"/>
      <c r="E2" s="244"/>
      <c r="F2" s="244"/>
      <c r="G2" s="241" t="s">
        <v>249</v>
      </c>
      <c r="H2" s="241"/>
      <c r="I2" s="241"/>
    </row>
    <row r="3" spans="1:9" ht="24.95" customHeight="1" x14ac:dyDescent="0.25">
      <c r="A3" s="242"/>
      <c r="B3" s="244" t="s">
        <v>251</v>
      </c>
      <c r="C3" s="244"/>
      <c r="D3" s="244"/>
      <c r="E3" s="244"/>
      <c r="F3" s="244"/>
      <c r="G3" s="241" t="s">
        <v>253</v>
      </c>
      <c r="H3" s="241"/>
      <c r="I3" s="241"/>
    </row>
    <row r="4" spans="1:9" ht="61.35" customHeight="1" x14ac:dyDescent="0.25">
      <c r="A4" s="92" t="s">
        <v>117</v>
      </c>
      <c r="B4" s="92"/>
      <c r="C4" s="92"/>
      <c r="D4" s="92"/>
      <c r="G4" s="93"/>
      <c r="H4" s="93"/>
      <c r="I4" s="93"/>
    </row>
    <row r="5" spans="1:9" x14ac:dyDescent="0.25">
      <c r="A5" s="59" t="s">
        <v>0</v>
      </c>
      <c r="B5" s="59" t="s">
        <v>118</v>
      </c>
      <c r="C5" s="60"/>
    </row>
    <row r="6" spans="1:9" x14ac:dyDescent="0.25">
      <c r="A6" s="59" t="s">
        <v>106</v>
      </c>
      <c r="B6" s="59" t="s">
        <v>118</v>
      </c>
    </row>
    <row r="7" spans="1:9" x14ac:dyDescent="0.25">
      <c r="A7" s="59" t="s">
        <v>12</v>
      </c>
      <c r="B7" s="59" t="s">
        <v>118</v>
      </c>
    </row>
    <row r="8" spans="1:9" x14ac:dyDescent="0.25">
      <c r="A8" s="59" t="s">
        <v>1</v>
      </c>
      <c r="B8" s="59" t="s">
        <v>118</v>
      </c>
    </row>
    <row r="9" spans="1:9" ht="18.75" thickBot="1" x14ac:dyDescent="0.3">
      <c r="A9" s="63"/>
      <c r="B9" s="63"/>
    </row>
    <row r="10" spans="1:9" s="5" customFormat="1" ht="29.25" thickBot="1" x14ac:dyDescent="0.3">
      <c r="A10" s="51" t="s">
        <v>109</v>
      </c>
      <c r="B10" s="51" t="s">
        <v>110</v>
      </c>
      <c r="C10" s="52" t="s">
        <v>119</v>
      </c>
      <c r="D10" s="62"/>
    </row>
    <row r="11" spans="1:9" s="5" customFormat="1" ht="18.75" thickBot="1" x14ac:dyDescent="0.25">
      <c r="A11" s="53" t="s">
        <v>120</v>
      </c>
      <c r="B11" s="54"/>
      <c r="C11" s="53" t="e">
        <v>#N/A</v>
      </c>
      <c r="D11" s="62"/>
    </row>
    <row r="12" spans="1:9" s="5" customFormat="1" x14ac:dyDescent="0.2">
      <c r="A12" s="54" t="s">
        <v>121</v>
      </c>
      <c r="B12" s="54"/>
      <c r="C12" s="67" t="e">
        <v>#N/A</v>
      </c>
      <c r="D12" s="62"/>
    </row>
    <row r="13" spans="1:9" hidden="1" x14ac:dyDescent="0.2">
      <c r="A13" s="54"/>
      <c r="B13" s="54"/>
      <c r="C13" s="54"/>
    </row>
    <row r="14" spans="1:9" x14ac:dyDescent="0.2">
      <c r="A14" s="64"/>
      <c r="B14" s="64"/>
      <c r="C14" s="64"/>
    </row>
    <row r="15" spans="1:9" x14ac:dyDescent="0.25">
      <c r="A15" s="65"/>
      <c r="B15" s="65"/>
      <c r="C15" s="65"/>
    </row>
    <row r="16" spans="1:9" x14ac:dyDescent="0.25">
      <c r="C16" s="66"/>
    </row>
    <row r="17" spans="1:3" x14ac:dyDescent="0.25">
      <c r="A17" s="65"/>
      <c r="B17" s="65"/>
      <c r="C17" s="65"/>
    </row>
    <row r="18" spans="1:3" x14ac:dyDescent="0.25">
      <c r="A18" s="65"/>
      <c r="B18" s="65"/>
      <c r="C18" s="65"/>
    </row>
    <row r="19" spans="1:3" x14ac:dyDescent="0.25">
      <c r="A19" s="65"/>
      <c r="B19" s="65"/>
      <c r="C19" s="65"/>
    </row>
    <row r="20" spans="1:3" x14ac:dyDescent="0.25">
      <c r="A20" s="65"/>
      <c r="B20" s="65"/>
      <c r="C20" s="65"/>
    </row>
    <row r="21" spans="1:3" x14ac:dyDescent="0.25">
      <c r="A21" s="65"/>
      <c r="B21" s="65"/>
      <c r="C21" s="65"/>
    </row>
    <row r="22" spans="1:3" x14ac:dyDescent="0.25">
      <c r="A22" s="65"/>
      <c r="B22" s="65"/>
      <c r="C22" s="65"/>
    </row>
  </sheetData>
  <mergeCells count="7">
    <mergeCell ref="G1:I1"/>
    <mergeCell ref="G2:I2"/>
    <mergeCell ref="G3:I3"/>
    <mergeCell ref="A1:A3"/>
    <mergeCell ref="B1:F1"/>
    <mergeCell ref="B2:F2"/>
    <mergeCell ref="B3:F3"/>
  </mergeCell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/>
  <dimension ref="A1:AS23"/>
  <sheetViews>
    <sheetView topLeftCell="AJ6" workbookViewId="0">
      <selection activeCell="AR8" sqref="AR8"/>
    </sheetView>
  </sheetViews>
  <sheetFormatPr baseColWidth="10" defaultColWidth="11.42578125" defaultRowHeight="15" x14ac:dyDescent="0.25"/>
  <cols>
    <col min="1" max="1" width="16.7109375" style="75" customWidth="1"/>
    <col min="2" max="5" width="18.28515625" style="75" bestFit="1" customWidth="1"/>
    <col min="6" max="6" width="19.85546875" style="75" customWidth="1"/>
    <col min="7" max="7" width="20" style="75" customWidth="1"/>
    <col min="8" max="8" width="20.42578125" style="75" customWidth="1"/>
    <col min="9" max="9" width="32.28515625" style="75" customWidth="1"/>
    <col min="10" max="10" width="60.140625" style="75" customWidth="1"/>
    <col min="11" max="11" width="18.7109375" style="75" customWidth="1"/>
    <col min="12" max="12" width="27.5703125" style="75" customWidth="1"/>
    <col min="13" max="13" width="26" style="75" customWidth="1"/>
    <col min="14" max="14" width="25.7109375" style="75" customWidth="1"/>
    <col min="15" max="15" width="27.42578125" style="75" customWidth="1"/>
    <col min="16" max="16" width="27.7109375" style="75" customWidth="1"/>
    <col min="17" max="17" width="20.7109375" style="75" customWidth="1"/>
    <col min="18" max="18" width="24.42578125" style="75" customWidth="1"/>
    <col min="19" max="20" width="23.42578125" style="75" customWidth="1"/>
    <col min="21" max="21" width="38.7109375" style="75" customWidth="1"/>
    <col min="22" max="25" width="22.7109375" style="75" customWidth="1"/>
    <col min="26" max="26" width="51" style="75" customWidth="1"/>
    <col min="27" max="28" width="29.28515625" style="75" customWidth="1"/>
    <col min="29" max="29" width="17.42578125" style="76" customWidth="1"/>
    <col min="30" max="30" width="23.42578125" style="75" customWidth="1"/>
    <col min="31" max="31" width="13.42578125" style="75" customWidth="1"/>
    <col min="32" max="32" width="19" style="75" customWidth="1"/>
    <col min="33" max="33" width="14.42578125" style="75" customWidth="1"/>
    <col min="34" max="42" width="20.7109375" style="75" customWidth="1"/>
    <col min="43" max="43" width="16" style="75" customWidth="1"/>
    <col min="44" max="44" width="22" style="75" customWidth="1"/>
    <col min="45" max="45" width="11.42578125" style="75"/>
    <col min="46" max="16384" width="11.42578125" style="2"/>
  </cols>
  <sheetData>
    <row r="1" spans="1:45" ht="27" customHeight="1" x14ac:dyDescent="0.25">
      <c r="A1" s="245"/>
      <c r="B1" s="245"/>
      <c r="C1" s="246" t="s">
        <v>128</v>
      </c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 t="s">
        <v>248</v>
      </c>
      <c r="AR1" s="246"/>
    </row>
    <row r="2" spans="1:45" ht="27" customHeight="1" x14ac:dyDescent="0.25">
      <c r="A2" s="245"/>
      <c r="B2" s="245"/>
      <c r="C2" s="246" t="s">
        <v>78</v>
      </c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 t="s">
        <v>249</v>
      </c>
      <c r="AR2" s="246"/>
    </row>
    <row r="3" spans="1:45" ht="27" customHeight="1" x14ac:dyDescent="0.25">
      <c r="A3" s="245"/>
      <c r="B3" s="245"/>
      <c r="C3" s="246" t="s">
        <v>251</v>
      </c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  <c r="AQ3" s="246" t="s">
        <v>253</v>
      </c>
      <c r="AR3" s="246"/>
    </row>
    <row r="5" spans="1:45" s="3" customFormat="1" ht="89.25" customHeight="1" x14ac:dyDescent="0.25">
      <c r="A5" s="68" t="s">
        <v>124</v>
      </c>
      <c r="B5" s="69" t="s">
        <v>159</v>
      </c>
      <c r="C5" s="69" t="s">
        <v>156</v>
      </c>
      <c r="D5" s="69" t="s">
        <v>157</v>
      </c>
      <c r="E5" s="69" t="s">
        <v>158</v>
      </c>
      <c r="F5" s="68" t="s">
        <v>0</v>
      </c>
      <c r="G5" s="70" t="s">
        <v>225</v>
      </c>
      <c r="H5" s="70" t="s">
        <v>223</v>
      </c>
      <c r="I5" s="70" t="s">
        <v>224</v>
      </c>
      <c r="J5" s="70" t="s">
        <v>338</v>
      </c>
      <c r="K5" s="70" t="s">
        <v>216</v>
      </c>
      <c r="L5" s="96" t="s">
        <v>324</v>
      </c>
      <c r="M5" s="71" t="s">
        <v>1</v>
      </c>
      <c r="N5" s="72" t="s">
        <v>2</v>
      </c>
      <c r="O5" s="69" t="s">
        <v>3</v>
      </c>
      <c r="P5" s="69" t="s">
        <v>4</v>
      </c>
      <c r="Q5" s="69" t="s">
        <v>5</v>
      </c>
      <c r="R5" s="69" t="s">
        <v>6</v>
      </c>
      <c r="S5" s="69" t="s">
        <v>7</v>
      </c>
      <c r="T5" s="69" t="s">
        <v>239</v>
      </c>
      <c r="U5" s="69" t="s">
        <v>8</v>
      </c>
      <c r="V5" s="69" t="s">
        <v>9</v>
      </c>
      <c r="W5" s="69" t="s">
        <v>280</v>
      </c>
      <c r="X5" s="69" t="s">
        <v>329</v>
      </c>
      <c r="Y5" s="69" t="s">
        <v>330</v>
      </c>
      <c r="Z5" s="69" t="s">
        <v>10</v>
      </c>
      <c r="AA5" s="69" t="s">
        <v>11</v>
      </c>
      <c r="AB5" s="69" t="s">
        <v>328</v>
      </c>
      <c r="AC5" s="68" t="s">
        <v>12</v>
      </c>
      <c r="AD5" s="73" t="s">
        <v>13</v>
      </c>
      <c r="AE5" s="69" t="s">
        <v>14</v>
      </c>
      <c r="AF5" s="69" t="s">
        <v>15</v>
      </c>
      <c r="AG5" s="69" t="s">
        <v>16</v>
      </c>
      <c r="AH5" s="69" t="s">
        <v>17</v>
      </c>
      <c r="AI5" s="69" t="s">
        <v>18</v>
      </c>
      <c r="AJ5" s="69" t="s">
        <v>19</v>
      </c>
      <c r="AK5" s="74" t="s">
        <v>20</v>
      </c>
      <c r="AL5" s="69" t="s">
        <v>19</v>
      </c>
      <c r="AM5" s="74" t="s">
        <v>21</v>
      </c>
      <c r="AN5" s="69" t="s">
        <v>22</v>
      </c>
      <c r="AO5" s="74" t="s">
        <v>23</v>
      </c>
      <c r="AP5" s="69" t="s">
        <v>24</v>
      </c>
      <c r="AQ5" s="91" t="s">
        <v>25</v>
      </c>
      <c r="AR5" s="69" t="s">
        <v>133</v>
      </c>
      <c r="AS5" s="69"/>
    </row>
    <row r="6" spans="1:45" s="82" customFormat="1" ht="102" x14ac:dyDescent="0.25">
      <c r="A6" s="77" t="s">
        <v>155</v>
      </c>
      <c r="B6" s="78" t="s">
        <v>160</v>
      </c>
      <c r="C6" s="78" t="s">
        <v>256</v>
      </c>
      <c r="D6" s="78" t="s">
        <v>167</v>
      </c>
      <c r="E6" s="78" t="s">
        <v>175</v>
      </c>
      <c r="F6" s="77" t="s">
        <v>225</v>
      </c>
      <c r="G6" s="79" t="s">
        <v>191</v>
      </c>
      <c r="H6" s="79" t="s">
        <v>197</v>
      </c>
      <c r="I6" s="79" t="s">
        <v>317</v>
      </c>
      <c r="J6" s="79" t="s">
        <v>213</v>
      </c>
      <c r="K6" s="79" t="s">
        <v>219</v>
      </c>
      <c r="L6" s="79" t="s">
        <v>318</v>
      </c>
      <c r="M6" s="79" t="s">
        <v>26</v>
      </c>
      <c r="N6" s="80" t="s">
        <v>27</v>
      </c>
      <c r="O6" s="78" t="s">
        <v>28</v>
      </c>
      <c r="P6" s="78" t="s">
        <v>29</v>
      </c>
      <c r="Q6" s="78" t="s">
        <v>30</v>
      </c>
      <c r="R6" s="78" t="s">
        <v>31</v>
      </c>
      <c r="S6" s="78" t="s">
        <v>32</v>
      </c>
      <c r="T6" s="78" t="s">
        <v>33</v>
      </c>
      <c r="U6" s="78" t="s">
        <v>33</v>
      </c>
      <c r="V6" s="78" t="s">
        <v>34</v>
      </c>
      <c r="W6" s="95" t="s">
        <v>279</v>
      </c>
      <c r="X6" s="97" t="s">
        <v>326</v>
      </c>
      <c r="Y6" s="97" t="s">
        <v>327</v>
      </c>
      <c r="Z6" s="78" t="s">
        <v>35</v>
      </c>
      <c r="AA6" s="78" t="s">
        <v>36</v>
      </c>
      <c r="AB6" s="78" t="s">
        <v>325</v>
      </c>
      <c r="AC6" s="78" t="s">
        <v>37</v>
      </c>
      <c r="AD6" s="78" t="s">
        <v>38</v>
      </c>
      <c r="AE6" s="78" t="s">
        <v>39</v>
      </c>
      <c r="AF6" s="81">
        <v>1</v>
      </c>
      <c r="AG6" s="78" t="s">
        <v>40</v>
      </c>
      <c r="AH6" s="81">
        <v>1</v>
      </c>
      <c r="AI6" s="78" t="s">
        <v>41</v>
      </c>
      <c r="AJ6" s="81">
        <v>1</v>
      </c>
      <c r="AK6" s="77" t="s">
        <v>42</v>
      </c>
      <c r="AL6" s="81">
        <v>1</v>
      </c>
      <c r="AM6" s="77" t="s">
        <v>43</v>
      </c>
      <c r="AN6" s="81">
        <v>1</v>
      </c>
      <c r="AO6" s="77" t="s">
        <v>44</v>
      </c>
      <c r="AP6" s="81">
        <v>1</v>
      </c>
      <c r="AQ6" s="78" t="s">
        <v>45</v>
      </c>
      <c r="AR6" s="78" t="s">
        <v>227</v>
      </c>
      <c r="AS6" s="78"/>
    </row>
    <row r="7" spans="1:45" s="82" customFormat="1" ht="51" x14ac:dyDescent="0.25">
      <c r="A7" s="83" t="s">
        <v>156</v>
      </c>
      <c r="B7" s="78" t="s">
        <v>161</v>
      </c>
      <c r="C7" s="78" t="s">
        <v>257</v>
      </c>
      <c r="D7" s="78" t="s">
        <v>168</v>
      </c>
      <c r="E7" s="78" t="s">
        <v>176</v>
      </c>
      <c r="F7" s="83" t="s">
        <v>223</v>
      </c>
      <c r="G7" s="84" t="s">
        <v>190</v>
      </c>
      <c r="H7" s="84" t="s">
        <v>196</v>
      </c>
      <c r="I7" s="84" t="s">
        <v>188</v>
      </c>
      <c r="J7" s="84" t="s">
        <v>214</v>
      </c>
      <c r="K7" s="84" t="s">
        <v>215</v>
      </c>
      <c r="L7" s="84" t="s">
        <v>319</v>
      </c>
      <c r="M7" s="84" t="s">
        <v>46</v>
      </c>
      <c r="N7" s="85" t="s">
        <v>47</v>
      </c>
      <c r="O7" s="78" t="s">
        <v>48</v>
      </c>
      <c r="P7" s="78" t="s">
        <v>49</v>
      </c>
      <c r="Q7" s="78"/>
      <c r="R7" s="78"/>
      <c r="S7" s="78" t="s">
        <v>50</v>
      </c>
      <c r="T7" s="78"/>
      <c r="U7" s="78"/>
      <c r="V7" s="78"/>
      <c r="W7" s="78"/>
      <c r="X7" s="78"/>
      <c r="Y7" s="78"/>
      <c r="Z7" s="78"/>
      <c r="AA7" s="95" t="s">
        <v>265</v>
      </c>
      <c r="AB7" s="78"/>
      <c r="AC7" s="78" t="s">
        <v>51</v>
      </c>
      <c r="AD7" s="78" t="s">
        <v>52</v>
      </c>
      <c r="AE7" s="78" t="s">
        <v>53</v>
      </c>
      <c r="AF7" s="81">
        <v>5</v>
      </c>
      <c r="AG7" s="78" t="s">
        <v>54</v>
      </c>
      <c r="AH7" s="81">
        <v>5</v>
      </c>
      <c r="AI7" s="78" t="s">
        <v>55</v>
      </c>
      <c r="AJ7" s="81">
        <v>5</v>
      </c>
      <c r="AK7" s="83" t="s">
        <v>56</v>
      </c>
      <c r="AL7" s="81">
        <v>5</v>
      </c>
      <c r="AM7" s="83" t="s">
        <v>57</v>
      </c>
      <c r="AN7" s="81">
        <v>5</v>
      </c>
      <c r="AO7" s="83" t="s">
        <v>58</v>
      </c>
      <c r="AP7" s="81">
        <v>10</v>
      </c>
      <c r="AQ7" s="78" t="s">
        <v>59</v>
      </c>
      <c r="AR7" s="78" t="s">
        <v>228</v>
      </c>
      <c r="AS7" s="78"/>
    </row>
    <row r="8" spans="1:45" s="82" customFormat="1" ht="76.5" x14ac:dyDescent="0.25">
      <c r="A8" s="77" t="s">
        <v>157</v>
      </c>
      <c r="B8" s="78" t="s">
        <v>162</v>
      </c>
      <c r="C8" s="78" t="s">
        <v>164</v>
      </c>
      <c r="D8" s="78" t="s">
        <v>169</v>
      </c>
      <c r="E8" s="78"/>
      <c r="F8" s="77" t="s">
        <v>224</v>
      </c>
      <c r="G8" s="79" t="s">
        <v>193</v>
      </c>
      <c r="H8" s="79" t="s">
        <v>178</v>
      </c>
      <c r="I8" s="79" t="s">
        <v>129</v>
      </c>
      <c r="J8" s="79" t="s">
        <v>209</v>
      </c>
      <c r="K8" s="79" t="s">
        <v>218</v>
      </c>
      <c r="L8" s="79" t="s">
        <v>320</v>
      </c>
      <c r="M8" s="79" t="s">
        <v>60</v>
      </c>
      <c r="N8" s="80" t="s">
        <v>61</v>
      </c>
      <c r="O8" s="78"/>
      <c r="P8" s="78"/>
      <c r="Q8" s="78"/>
      <c r="R8" s="78"/>
      <c r="S8" s="78" t="s">
        <v>62</v>
      </c>
      <c r="T8" s="78"/>
      <c r="U8" s="78"/>
      <c r="V8" s="78"/>
      <c r="W8" s="78"/>
      <c r="X8" s="78"/>
      <c r="Y8" s="78"/>
      <c r="Z8" s="78"/>
      <c r="AA8" s="78"/>
      <c r="AB8" s="78"/>
      <c r="AC8" s="78"/>
      <c r="AD8" s="78" t="s">
        <v>63</v>
      </c>
      <c r="AE8" s="78" t="s">
        <v>64</v>
      </c>
      <c r="AF8" s="81">
        <v>10</v>
      </c>
      <c r="AG8" s="78" t="s">
        <v>65</v>
      </c>
      <c r="AH8" s="81">
        <v>10</v>
      </c>
      <c r="AI8" s="78" t="s">
        <v>66</v>
      </c>
      <c r="AJ8" s="81">
        <v>10</v>
      </c>
      <c r="AK8" s="77" t="s">
        <v>67</v>
      </c>
      <c r="AL8" s="81">
        <v>10</v>
      </c>
      <c r="AM8" s="77" t="s">
        <v>68</v>
      </c>
      <c r="AN8" s="81">
        <v>10</v>
      </c>
      <c r="AO8" s="86"/>
      <c r="AP8" s="81"/>
      <c r="AQ8" s="78"/>
      <c r="AR8" s="78" t="s">
        <v>392</v>
      </c>
      <c r="AS8" s="78"/>
    </row>
    <row r="9" spans="1:45" s="82" customFormat="1" ht="63.75" x14ac:dyDescent="0.25">
      <c r="A9" s="83" t="s">
        <v>158</v>
      </c>
      <c r="B9" s="78" t="s">
        <v>163</v>
      </c>
      <c r="C9" s="78" t="s">
        <v>165</v>
      </c>
      <c r="D9" s="78" t="s">
        <v>170</v>
      </c>
      <c r="E9" s="78"/>
      <c r="F9" s="83" t="s">
        <v>226</v>
      </c>
      <c r="G9" s="87" t="s">
        <v>192</v>
      </c>
      <c r="H9" s="87" t="s">
        <v>179</v>
      </c>
      <c r="I9" s="87" t="s">
        <v>130</v>
      </c>
      <c r="J9" s="87" t="s">
        <v>210</v>
      </c>
      <c r="K9" s="87" t="s">
        <v>217</v>
      </c>
      <c r="L9" s="87" t="s">
        <v>321</v>
      </c>
      <c r="M9" s="87"/>
      <c r="N9" s="85" t="s">
        <v>69</v>
      </c>
      <c r="O9" s="78"/>
      <c r="P9" s="78"/>
      <c r="Q9" s="78"/>
      <c r="R9" s="78"/>
      <c r="S9" s="78" t="s">
        <v>70</v>
      </c>
      <c r="T9" s="78"/>
      <c r="U9" s="78"/>
      <c r="V9" s="78"/>
      <c r="W9" s="78"/>
      <c r="X9" s="78"/>
      <c r="Y9" s="78"/>
      <c r="Z9" s="78"/>
      <c r="AA9" s="78"/>
      <c r="AB9" s="78"/>
      <c r="AC9" s="78"/>
      <c r="AD9" s="78" t="s">
        <v>71</v>
      </c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 t="s">
        <v>229</v>
      </c>
      <c r="AS9" s="78"/>
    </row>
    <row r="10" spans="1:45" s="82" customFormat="1" ht="38.25" x14ac:dyDescent="0.25">
      <c r="A10" s="77"/>
      <c r="B10" s="78"/>
      <c r="C10" s="78" t="s">
        <v>166</v>
      </c>
      <c r="D10" s="78" t="s">
        <v>171</v>
      </c>
      <c r="E10" s="78"/>
      <c r="F10" s="77" t="s">
        <v>177</v>
      </c>
      <c r="G10" s="88" t="s">
        <v>194</v>
      </c>
      <c r="H10" s="88" t="s">
        <v>195</v>
      </c>
      <c r="I10" s="88" t="s">
        <v>202</v>
      </c>
      <c r="J10" s="88" t="s">
        <v>212</v>
      </c>
      <c r="K10" s="89"/>
      <c r="L10" s="87" t="s">
        <v>322</v>
      </c>
      <c r="M10" s="88"/>
      <c r="N10" s="80" t="s">
        <v>72</v>
      </c>
      <c r="O10" s="78"/>
      <c r="P10" s="78"/>
      <c r="Q10" s="78"/>
      <c r="R10" s="78"/>
      <c r="S10" s="78" t="s">
        <v>73</v>
      </c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 t="s">
        <v>74</v>
      </c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 t="s">
        <v>230</v>
      </c>
      <c r="AS10" s="78"/>
    </row>
    <row r="11" spans="1:45" s="82" customFormat="1" ht="51" x14ac:dyDescent="0.25">
      <c r="A11" s="78"/>
      <c r="B11" s="78"/>
      <c r="C11" s="95" t="s">
        <v>258</v>
      </c>
      <c r="D11" s="78" t="s">
        <v>172</v>
      </c>
      <c r="E11" s="78"/>
      <c r="F11" s="77" t="s">
        <v>324</v>
      </c>
      <c r="G11" s="78" t="s">
        <v>182</v>
      </c>
      <c r="H11" s="78" t="s">
        <v>198</v>
      </c>
      <c r="I11" s="78" t="s">
        <v>201</v>
      </c>
      <c r="J11" s="95" t="s">
        <v>339</v>
      </c>
      <c r="K11" s="78"/>
      <c r="L11" s="87" t="s">
        <v>323</v>
      </c>
      <c r="M11" s="78"/>
      <c r="N11" s="78"/>
      <c r="O11" s="78"/>
      <c r="P11" s="78"/>
      <c r="Q11" s="78"/>
      <c r="R11" s="78"/>
      <c r="S11" s="78" t="s">
        <v>75</v>
      </c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 t="s">
        <v>76</v>
      </c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 t="s">
        <v>231</v>
      </c>
      <c r="AS11" s="78"/>
    </row>
    <row r="12" spans="1:45" s="82" customFormat="1" ht="51" x14ac:dyDescent="0.25">
      <c r="A12" s="78"/>
      <c r="B12" s="78"/>
      <c r="C12" s="78"/>
      <c r="D12" s="78" t="s">
        <v>173</v>
      </c>
      <c r="E12" s="78"/>
      <c r="F12" s="78"/>
      <c r="G12" s="78" t="s">
        <v>183</v>
      </c>
      <c r="H12" s="78" t="s">
        <v>199</v>
      </c>
      <c r="I12" s="78" t="s">
        <v>208</v>
      </c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 t="s">
        <v>52</v>
      </c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</row>
    <row r="13" spans="1:45" s="82" customFormat="1" ht="51" x14ac:dyDescent="0.25">
      <c r="A13" s="78"/>
      <c r="B13" s="78"/>
      <c r="C13" s="78"/>
      <c r="D13" s="78" t="s">
        <v>174</v>
      </c>
      <c r="E13" s="78"/>
      <c r="F13" s="78"/>
      <c r="G13" s="78" t="s">
        <v>211</v>
      </c>
      <c r="H13" s="78" t="s">
        <v>184</v>
      </c>
      <c r="I13" s="78" t="s">
        <v>189</v>
      </c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 t="s">
        <v>77</v>
      </c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</row>
    <row r="14" spans="1:45" s="82" customFormat="1" ht="51" x14ac:dyDescent="0.25">
      <c r="A14" s="78"/>
      <c r="B14" s="78"/>
      <c r="C14" s="78"/>
      <c r="D14" s="78"/>
      <c r="E14" s="78"/>
      <c r="F14" s="78"/>
      <c r="G14" s="78" t="s">
        <v>221</v>
      </c>
      <c r="H14" s="78" t="s">
        <v>200</v>
      </c>
      <c r="I14" s="78" t="s">
        <v>203</v>
      </c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</row>
    <row r="15" spans="1:45" s="82" customFormat="1" ht="63.75" x14ac:dyDescent="0.25">
      <c r="A15" s="78"/>
      <c r="B15" s="78"/>
      <c r="C15" s="78"/>
      <c r="D15" s="78"/>
      <c r="E15" s="78"/>
      <c r="F15" s="78"/>
      <c r="G15" s="78" t="s">
        <v>222</v>
      </c>
      <c r="H15" s="78" t="s">
        <v>186</v>
      </c>
      <c r="I15" s="78" t="s">
        <v>180</v>
      </c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</row>
    <row r="16" spans="1:45" s="82" customFormat="1" ht="51" x14ac:dyDescent="0.25">
      <c r="A16" s="78"/>
      <c r="B16" s="78"/>
      <c r="C16" s="78"/>
      <c r="D16" s="78"/>
      <c r="E16" s="78"/>
      <c r="F16" s="78"/>
      <c r="G16" s="78"/>
      <c r="H16" s="78" t="s">
        <v>185</v>
      </c>
      <c r="I16" s="78" t="s">
        <v>181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</row>
    <row r="17" spans="1:45" s="82" customFormat="1" ht="38.25" x14ac:dyDescent="0.25">
      <c r="A17" s="78"/>
      <c r="B17" s="78"/>
      <c r="C17" s="78"/>
      <c r="D17" s="78"/>
      <c r="E17" s="78"/>
      <c r="F17" s="78"/>
      <c r="G17" s="78"/>
      <c r="H17" s="78" t="s">
        <v>204</v>
      </c>
      <c r="I17" s="78" t="s">
        <v>205</v>
      </c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90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</row>
    <row r="18" spans="1:45" s="82" customFormat="1" ht="38.25" x14ac:dyDescent="0.25">
      <c r="A18" s="78"/>
      <c r="B18" s="78"/>
      <c r="C18" s="78"/>
      <c r="D18" s="78"/>
      <c r="E18" s="78"/>
      <c r="F18" s="78"/>
      <c r="G18" s="78"/>
      <c r="H18" s="78" t="s">
        <v>220</v>
      </c>
      <c r="I18" s="78" t="s">
        <v>206</v>
      </c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90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</row>
    <row r="19" spans="1:45" s="82" customFormat="1" ht="51" x14ac:dyDescent="0.25">
      <c r="A19" s="78"/>
      <c r="B19" s="78"/>
      <c r="C19" s="78"/>
      <c r="D19" s="78"/>
      <c r="E19" s="78"/>
      <c r="F19" s="78"/>
      <c r="G19" s="78"/>
      <c r="H19" s="95" t="s">
        <v>221</v>
      </c>
      <c r="I19" s="78" t="s">
        <v>187</v>
      </c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90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</row>
    <row r="20" spans="1:45" s="82" customFormat="1" ht="25.5" x14ac:dyDescent="0.25">
      <c r="A20" s="78"/>
      <c r="B20" s="78"/>
      <c r="C20" s="78"/>
      <c r="D20" s="78"/>
      <c r="E20" s="78"/>
      <c r="F20" s="78"/>
      <c r="G20" s="78"/>
      <c r="H20" s="78"/>
      <c r="I20" s="78" t="s">
        <v>207</v>
      </c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90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</row>
    <row r="21" spans="1:45" s="82" customFormat="1" ht="25.5" x14ac:dyDescent="0.25">
      <c r="A21" s="78"/>
      <c r="B21" s="78"/>
      <c r="C21" s="78"/>
      <c r="D21" s="78"/>
      <c r="E21" s="78"/>
      <c r="F21" s="78"/>
      <c r="G21" s="78"/>
      <c r="H21" s="78"/>
      <c r="I21" s="95" t="s">
        <v>270</v>
      </c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90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</row>
    <row r="22" spans="1:45" s="82" customFormat="1" ht="12.75" x14ac:dyDescent="0.25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90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</row>
    <row r="23" spans="1:45" s="82" customFormat="1" ht="12.75" x14ac:dyDescent="0.25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90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</row>
  </sheetData>
  <mergeCells count="7">
    <mergeCell ref="A1:B3"/>
    <mergeCell ref="C1:AP1"/>
    <mergeCell ref="C2:AP2"/>
    <mergeCell ref="C3:AP3"/>
    <mergeCell ref="AQ1:AR1"/>
    <mergeCell ref="AQ2:AR2"/>
    <mergeCell ref="AQ3:AR3"/>
  </mergeCells>
  <dataValidations count="2">
    <dataValidation type="list" allowBlank="1" showInputMessage="1" showErrorMessage="1" sqref="Z6" xr:uid="{00000000-0002-0000-0000-000000000000}">
      <formula1>$AD$6:$AD$13</formula1>
    </dataValidation>
    <dataValidation type="list" allowBlank="1" showInputMessage="1" showErrorMessage="1" sqref="F5" xr:uid="{A5B3A2A3-A016-40A8-9821-78B9F2303992}">
      <formula1>$F$6:$F$11</formula1>
    </dataValidation>
  </dataValidations>
  <pageMargins left="0.7" right="0.7" top="0.75" bottom="0.75" header="0.3" footer="0.3"/>
  <drawing r:id="rId1"/>
  <tableParts count="38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127157065FD442A2A4160924A7E2C0" ma:contentTypeVersion="21" ma:contentTypeDescription="Crear nuevo documento." ma:contentTypeScope="" ma:versionID="8d0808c6560daaa142dfd597c27d06fc">
  <xsd:schema xmlns:xsd="http://www.w3.org/2001/XMLSchema" xmlns:xs="http://www.w3.org/2001/XMLSchema" xmlns:p="http://schemas.microsoft.com/office/2006/metadata/properties" xmlns:ns2="470dc20a-0550-4393-b01b-c3556bc465ce" xmlns:ns3="699a629e-b1ab-433e-a7e5-e76d89fd4265" targetNamespace="http://schemas.microsoft.com/office/2006/metadata/properties" ma:root="true" ma:fieldsID="5642e4d30056d603445497e57be0a52c" ns2:_="" ns3:_="">
    <xsd:import namespace="470dc20a-0550-4393-b01b-c3556bc465ce"/>
    <xsd:import namespace="699a629e-b1ab-433e-a7e5-e76d89fd42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dc20a-0550-4393-b01b-c3556bc465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74c45be-ea38-4724-9e42-a2e31b90b4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9a629e-b1ab-433e-a7e5-e76d89fd426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Columna global de taxonomía" ma:hidden="true" ma:list="{fe3e7145-9d06-4ac8-bb46-9d6f385b1959}" ma:internalName="TaxCatchAll" ma:showField="CatchAllData" ma:web="699a629e-b1ab-433e-a7e5-e76d89fd42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0dc20a-0550-4393-b01b-c3556bc465ce">
      <Terms xmlns="http://schemas.microsoft.com/office/infopath/2007/PartnerControls"/>
    </lcf76f155ced4ddcb4097134ff3c332f>
    <TaxCatchAll xmlns="699a629e-b1ab-433e-a7e5-e76d89fd4265" xsi:nil="true"/>
    <_Flow_SignoffStatus xmlns="470dc20a-0550-4393-b01b-c3556bc465ce" xsi:nil="true"/>
  </documentManagement>
</p:properties>
</file>

<file path=customXml/itemProps1.xml><?xml version="1.0" encoding="utf-8"?>
<ds:datastoreItem xmlns:ds="http://schemas.openxmlformats.org/officeDocument/2006/customXml" ds:itemID="{225F0E81-418F-45B2-B3D7-ECD3DAA1E9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5D3FA-837D-4E5F-BAFA-649C05B819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0dc20a-0550-4393-b01b-c3556bc465ce"/>
    <ds:schemaRef ds:uri="699a629e-b1ab-433e-a7e5-e76d89fd42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4E7CDB-E53A-45CA-9E7D-A8CCBFA91FB5}">
  <ds:schemaRefs>
    <ds:schemaRef ds:uri="http://schemas.microsoft.com/office/2006/metadata/properties"/>
    <ds:schemaRef ds:uri="http://schemas.microsoft.com/office/infopath/2007/PartnerControls"/>
    <ds:schemaRef ds:uri="470dc20a-0550-4393-b01b-c3556bc465ce"/>
    <ds:schemaRef ds:uri="699a629e-b1ab-433e-a7e5-e76d89fd42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INSTRUCCIONES</vt:lpstr>
      <vt:lpstr>CONSECUTIVO VALORACIONES</vt:lpstr>
      <vt:lpstr>A&amp;I</vt:lpstr>
      <vt:lpstr>TD-A&amp;I </vt:lpstr>
      <vt:lpstr>LISTAS</vt:lpstr>
      <vt:lpstr>Administrativas</vt:lpstr>
      <vt:lpstr>'A&amp;I'!Área_de_impresión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Juliet Mora</dc:creator>
  <cp:keywords/>
  <dc:description/>
  <cp:lastModifiedBy>Yenny Yassiris Gomez Pinilla</cp:lastModifiedBy>
  <cp:revision/>
  <dcterms:created xsi:type="dcterms:W3CDTF">2022-07-08T22:04:58Z</dcterms:created>
  <dcterms:modified xsi:type="dcterms:W3CDTF">2025-11-07T21:11:36Z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0x01010058127157065FD442A2A4160924A7E2C0</vt:lpwstr>
  </property>
</Properties>
</file>